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386" windowWidth="9900" windowHeight="7350" activeTab="2"/>
  </bookViews>
  <sheets>
    <sheet name="Sheet1" sheetId="1" r:id="rId1"/>
    <sheet name="Sheet2" sheetId="2" r:id="rId2"/>
    <sheet name="Sheet1 Split" sheetId="3" r:id="rId3"/>
    <sheet name="Sheet3" sheetId="4" r:id="rId4"/>
  </sheets>
  <definedNames>
    <definedName name="_xlfn.BAHTTEXT" hidden="1">#NAME?</definedName>
    <definedName name="_xlnm.Print_Area" localSheetId="0">'Sheet1'!$A$1:$P$52</definedName>
    <definedName name="_xlnm.Print_Area" localSheetId="2">'Sheet1 Split'!$A$1:$P$142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<sst xmlns="http://schemas.openxmlformats.org/spreadsheetml/2006/main" count="1093" uniqueCount="89">
  <si>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</si>
  <si>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</si>
  <si>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</si>
  <si>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</si>
  <si>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</si>
  <si>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Wins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</si>
  <si>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</si>
  <si>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</si>
  <si>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</si>
  <si>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</si>
  <si>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</si>
  <si>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</si>
  <si>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</si>
  <si>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Court G is the north court, Court H is the South court in the LOWER EAST Gym @ Ingraham H.S.</t>
  </si>
  <si>
    <t>B</t>
  </si>
  <si>
    <t>E</t>
  </si>
  <si>
    <t>G</t>
  </si>
  <si>
    <t>H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</si>
  <si>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</si>
  <si>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</si>
  <si>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</si>
  <si>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</si>
  <si>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</si>
  <si>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</si>
  <si>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</si>
  <si>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</si>
  <si>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</si>
  <si>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</si>
  <si>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</si>
  <si>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Lower Court</t>
  </si>
  <si>
    <t>Goal</t>
  </si>
  <si>
    <t>I</t>
  </si>
  <si>
    <t>J</t>
  </si>
  <si>
    <t xml:space="preserve">Bumpin' Uglies       </t>
  </si>
  <si>
    <t xml:space="preserve">Shave Ice              </t>
  </si>
  <si>
    <t xml:space="preserve">Dean's List              </t>
  </si>
  <si>
    <t>Reckless Abandon</t>
  </si>
  <si>
    <t xml:space="preserve">TeamWorks               </t>
  </si>
  <si>
    <t>Spiny Bumpsuckers</t>
  </si>
  <si>
    <t>Deborah</t>
  </si>
  <si>
    <t>Harstad</t>
  </si>
  <si>
    <t>Mandy</t>
  </si>
  <si>
    <t>Schivell</t>
  </si>
  <si>
    <t>John</t>
  </si>
  <si>
    <t>Fletcher</t>
  </si>
  <si>
    <t>Tim</t>
  </si>
  <si>
    <t>Andrew</t>
  </si>
  <si>
    <t>josh</t>
  </si>
  <si>
    <t>burgess</t>
  </si>
  <si>
    <t xml:space="preserve">Liu     </t>
  </si>
  <si>
    <t>A/E VOLLEYBALL LEAGUE - INGRAHAM MIDDLE DIVISION-FALL 2016</t>
  </si>
  <si>
    <t>Volley Llamas</t>
  </si>
  <si>
    <t>Bennett</t>
  </si>
  <si>
    <t>Scared Hitless</t>
  </si>
  <si>
    <t xml:space="preserve">Dane </t>
  </si>
  <si>
    <t>Egusa</t>
  </si>
  <si>
    <t>Geezers and Sons</t>
  </si>
  <si>
    <t>Patti</t>
  </si>
  <si>
    <t>Goldman</t>
  </si>
  <si>
    <t>Anna</t>
  </si>
  <si>
    <t>Hedstrom</t>
  </si>
  <si>
    <t>Spiking Green</t>
  </si>
  <si>
    <t xml:space="preserve">Marita </t>
  </si>
  <si>
    <t>Graube</t>
  </si>
  <si>
    <t>Epileptic Elephants</t>
  </si>
  <si>
    <t>Kim</t>
  </si>
  <si>
    <t xml:space="preserve">Do      </t>
  </si>
  <si>
    <t>We Could Carry Less</t>
  </si>
  <si>
    <t xml:space="preserve">Evan </t>
  </si>
  <si>
    <t>Shioyama</t>
  </si>
  <si>
    <t>Olympic Rejects</t>
  </si>
  <si>
    <t>Petra</t>
  </si>
  <si>
    <t>McAllister</t>
  </si>
  <si>
    <t>SO HAWT</t>
  </si>
  <si>
    <t>Brady</t>
  </si>
  <si>
    <t>Thompson</t>
  </si>
  <si>
    <t>We Showed Up</t>
  </si>
  <si>
    <t>Cliff</t>
  </si>
  <si>
    <t xml:space="preserve">Green    </t>
  </si>
  <si>
    <t>Individuals Team</t>
  </si>
  <si>
    <t>Jose</t>
  </si>
  <si>
    <t>Vazquez</t>
  </si>
  <si>
    <t>NO GAMES ON NOV 27 (THANKSGIVING WEEKEND)</t>
  </si>
  <si>
    <t>Tournament on Dec. 11th - Teams Seeded by Regular Season Record - starts at 2:30  and ends at 4:30 PM</t>
  </si>
  <si>
    <t>*</t>
  </si>
  <si>
    <t>Court I is the north court, Court J is the South court in the LOWER WEST Gym @ Ingraham H.S.</t>
  </si>
  <si>
    <t>Middle 1 Group</t>
  </si>
  <si>
    <t>Middle 2 Group</t>
  </si>
  <si>
    <t>Diggin' Deep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</si>
</sst>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65"/>
      <color indexed="8"/>
      <name val="Segoe UI"/>
      <family val="2"/>
    </font>
    <font>
      <b/>
      <sz val="10"/>
      <color indexed="56"/>
      <name val="Arial"/>
      <family val="2"/>
    </font>
    <font>
      <b/>
      <sz val="20"/>
      <color indexed="56"/>
      <name val="Arial"/>
      <family val="2"/>
    </font>
    <font>
      <b/>
      <sz val="20"/>
      <color indexed="8"/>
      <name val="Arial"/>
      <family val="2"/>
    </font>
    <font>
      <b/>
      <sz val="18"/>
      <color indexed="56"/>
      <name val="Arial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.65"/>
      <color rgb="FF000000"/>
      <name val="Segoe UI"/>
      <family val="2"/>
    </font>
    <font>
      <b/>
      <sz val="10"/>
      <color rgb="FF002060"/>
      <name val="Arial"/>
      <family val="2"/>
    </font>
    <font>
      <b/>
      <sz val="20"/>
      <color rgb="FF002060"/>
      <name val="Arial"/>
      <family val="2"/>
    </font>
    <font>
      <b/>
      <sz val="20"/>
      <color theme="1"/>
      <name val="Arial"/>
      <family val="2"/>
    </font>
    <font>
      <b/>
      <sz val="18"/>
      <color rgb="FF002060"/>
      <name val="Arial"/>
      <family val="2"/>
    </font>
    <font>
      <b/>
      <sz val="11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0" fontId="3" fillId="10" borderId="0" xfId="0" applyFont="1" applyFill="1" applyAlignment="1">
      <alignment/>
    </xf>
    <xf numFmtId="0" fontId="0" fillId="10" borderId="0" xfId="0" applyFill="1" applyAlignment="1">
      <alignment/>
    </xf>
    <xf numFmtId="0" fontId="9" fillId="10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10" borderId="0" xfId="0" applyFont="1" applyFill="1" applyAlignment="1">
      <alignment/>
    </xf>
    <xf numFmtId="0" fontId="3" fillId="13" borderId="0" xfId="0" applyFont="1" applyFill="1" applyAlignment="1">
      <alignment/>
    </xf>
    <xf numFmtId="0" fontId="0" fillId="13" borderId="0" xfId="0" applyFill="1" applyAlignment="1">
      <alignment/>
    </xf>
    <xf numFmtId="0" fontId="9" fillId="13" borderId="0" xfId="0" applyFont="1" applyFill="1" applyAlignment="1">
      <alignment/>
    </xf>
    <xf numFmtId="0" fontId="0" fillId="13" borderId="0" xfId="0" applyFont="1" applyFill="1" applyAlignment="1">
      <alignment/>
    </xf>
    <xf numFmtId="0" fontId="2" fillId="0" borderId="11" xfId="0" applyFont="1" applyBorder="1" applyAlignment="1">
      <alignment horizontal="left"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9" fillId="37" borderId="13" xfId="0" applyFont="1" applyFill="1" applyBorder="1" applyAlignment="1">
      <alignment horizontal="center"/>
    </xf>
    <xf numFmtId="0" fontId="9" fillId="37" borderId="19" xfId="0" applyFont="1" applyFill="1" applyBorder="1" applyAlignment="1">
      <alignment horizontal="center"/>
    </xf>
    <xf numFmtId="0" fontId="9" fillId="37" borderId="16" xfId="0" applyFont="1" applyFill="1" applyBorder="1" applyAlignment="1">
      <alignment horizontal="center"/>
    </xf>
    <xf numFmtId="0" fontId="9" fillId="37" borderId="14" xfId="0" applyFont="1" applyFill="1" applyBorder="1" applyAlignment="1">
      <alignment horizontal="center"/>
    </xf>
    <xf numFmtId="0" fontId="9" fillId="37" borderId="18" xfId="0" applyFont="1" applyFill="1" applyBorder="1" applyAlignment="1">
      <alignment horizontal="center"/>
    </xf>
    <xf numFmtId="0" fontId="9" fillId="37" borderId="17" xfId="0" applyFont="1" applyFill="1" applyBorder="1" applyAlignment="1">
      <alignment horizontal="center"/>
    </xf>
    <xf numFmtId="0" fontId="9" fillId="37" borderId="22" xfId="0" applyFont="1" applyFill="1" applyBorder="1" applyAlignment="1">
      <alignment horizontal="center"/>
    </xf>
    <xf numFmtId="0" fontId="9" fillId="37" borderId="20" xfId="0" applyFont="1" applyFill="1" applyBorder="1" applyAlignment="1">
      <alignment horizontal="center"/>
    </xf>
    <xf numFmtId="0" fontId="9" fillId="37" borderId="11" xfId="0" applyFont="1" applyFill="1" applyBorder="1" applyAlignment="1">
      <alignment horizontal="center"/>
    </xf>
    <xf numFmtId="0" fontId="9" fillId="37" borderId="12" xfId="0" applyFont="1" applyFill="1" applyBorder="1" applyAlignment="1">
      <alignment horizontal="center"/>
    </xf>
    <xf numFmtId="0" fontId="9" fillId="37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0" fontId="0" fillId="0" borderId="11" xfId="0" applyBorder="1" applyAlignment="1">
      <alignment horizontal="left"/>
    </xf>
    <xf numFmtId="18" fontId="14" fillId="0" borderId="10" xfId="0" applyNumberFormat="1" applyFont="1" applyBorder="1" applyAlignment="1">
      <alignment horizontal="center"/>
    </xf>
    <xf numFmtId="18" fontId="14" fillId="0" borderId="38" xfId="0" applyNumberFormat="1" applyFont="1" applyBorder="1" applyAlignment="1">
      <alignment horizontal="center"/>
    </xf>
    <xf numFmtId="18" fontId="14" fillId="0" borderId="28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center"/>
    </xf>
    <xf numFmtId="18" fontId="14" fillId="0" borderId="17" xfId="0" applyNumberFormat="1" applyFont="1" applyBorder="1" applyAlignment="1">
      <alignment horizontal="center"/>
    </xf>
    <xf numFmtId="18" fontId="14" fillId="0" borderId="0" xfId="0" applyNumberFormat="1" applyFont="1" applyBorder="1" applyAlignment="1">
      <alignment horizontal="center"/>
    </xf>
    <xf numFmtId="18" fontId="14" fillId="0" borderId="18" xfId="0" applyNumberFormat="1" applyFont="1" applyBorder="1" applyAlignment="1">
      <alignment horizontal="center"/>
    </xf>
    <xf numFmtId="18" fontId="14" fillId="0" borderId="20" xfId="0" applyNumberFormat="1" applyFont="1" applyBorder="1" applyAlignment="1">
      <alignment horizontal="center"/>
    </xf>
    <xf numFmtId="18" fontId="14" fillId="0" borderId="21" xfId="0" applyNumberFormat="1" applyFont="1" applyBorder="1" applyAlignment="1">
      <alignment horizontal="center"/>
    </xf>
    <xf numFmtId="18" fontId="14" fillId="0" borderId="22" xfId="0" applyNumberFormat="1" applyFont="1" applyBorder="1" applyAlignment="1">
      <alignment horizontal="center"/>
    </xf>
    <xf numFmtId="0" fontId="9" fillId="37" borderId="37" xfId="0" applyFont="1" applyFill="1" applyBorder="1" applyAlignment="1">
      <alignment horizontal="center"/>
    </xf>
    <xf numFmtId="0" fontId="9" fillId="37" borderId="35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9" fillId="10" borderId="14" xfId="0" applyFont="1" applyFill="1" applyBorder="1" applyAlignment="1">
      <alignment horizontal="center"/>
    </xf>
    <xf numFmtId="0" fontId="9" fillId="10" borderId="3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8" fontId="14" fillId="0" borderId="39" xfId="0" applyNumberFormat="1" applyFont="1" applyBorder="1" applyAlignment="1">
      <alignment horizontal="center"/>
    </xf>
    <xf numFmtId="18" fontId="14" fillId="0" borderId="40" xfId="0" applyNumberFormat="1" applyFont="1" applyBorder="1" applyAlignment="1">
      <alignment horizontal="center"/>
    </xf>
    <xf numFmtId="18" fontId="14" fillId="0" borderId="41" xfId="0" applyNumberFormat="1" applyFon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0" fontId="0" fillId="0" borderId="0" xfId="0" applyAlignment="1">
      <alignment horizontal="left"/>
    </xf>
    <xf numFmtId="164" fontId="0" fillId="0" borderId="42" xfId="0" applyNumberForma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 horizontal="left"/>
    </xf>
    <xf numFmtId="18" fontId="61" fillId="0" borderId="10" xfId="0" applyNumberFormat="1" applyFont="1" applyBorder="1" applyAlignment="1">
      <alignment horizontal="center"/>
    </xf>
    <xf numFmtId="18" fontId="61" fillId="0" borderId="38" xfId="0" applyNumberFormat="1" applyFont="1" applyBorder="1" applyAlignment="1">
      <alignment horizontal="center"/>
    </xf>
    <xf numFmtId="18" fontId="61" fillId="0" borderId="28" xfId="0" applyNumberFormat="1" applyFont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61" fillId="0" borderId="19" xfId="0" applyFont="1" applyFill="1" applyBorder="1" applyAlignment="1">
      <alignment horizontal="center"/>
    </xf>
    <xf numFmtId="18" fontId="61" fillId="0" borderId="0" xfId="0" applyNumberFormat="1" applyFont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18" fontId="61" fillId="0" borderId="20" xfId="0" applyNumberFormat="1" applyFont="1" applyBorder="1" applyAlignment="1">
      <alignment horizontal="center"/>
    </xf>
    <xf numFmtId="18" fontId="61" fillId="0" borderId="21" xfId="0" applyNumberFormat="1" applyFont="1" applyBorder="1" applyAlignment="1">
      <alignment horizontal="center"/>
    </xf>
    <xf numFmtId="18" fontId="61" fillId="0" borderId="22" xfId="0" applyNumberFormat="1" applyFont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/>
    </xf>
    <xf numFmtId="18" fontId="61" fillId="0" borderId="13" xfId="0" applyNumberFormat="1" applyFont="1" applyBorder="1" applyAlignment="1">
      <alignment horizontal="center"/>
    </xf>
    <xf numFmtId="18" fontId="61" fillId="0" borderId="12" xfId="0" applyNumberFormat="1" applyFont="1" applyBorder="1" applyAlignment="1">
      <alignment horizontal="center"/>
    </xf>
    <xf numFmtId="18" fontId="61" fillId="0" borderId="14" xfId="0" applyNumberFormat="1" applyFont="1" applyBorder="1" applyAlignment="1">
      <alignment horizontal="center"/>
    </xf>
    <xf numFmtId="0" fontId="61" fillId="0" borderId="20" xfId="0" applyFont="1" applyFill="1" applyBorder="1" applyAlignment="1">
      <alignment horizontal="center"/>
    </xf>
    <xf numFmtId="0" fontId="61" fillId="0" borderId="21" xfId="0" applyFont="1" applyFill="1" applyBorder="1" applyAlignment="1">
      <alignment horizontal="center"/>
    </xf>
    <xf numFmtId="0" fontId="61" fillId="0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65" sqref="E65:G65"/>
    </sheetView>
  </sheetViews>
  <sheetFormatPr defaultColWidth="9.140625" defaultRowHeight="12.75"/>
  <cols>
    <col min="2" max="2" width="9.140625" style="9" customWidth="1"/>
    <col min="3" max="3" width="4.421875" style="0" customWidth="1"/>
    <col min="4" max="4" width="9.140625" style="5" customWidth="1"/>
    <col min="5" max="5" width="9.140625" style="9" customWidth="1"/>
    <col min="6" max="6" width="4.00390625" style="0" customWidth="1"/>
    <col min="7" max="7" width="9.8515625" style="5" customWidth="1"/>
    <col min="8" max="8" width="9.8515625" style="9" customWidth="1"/>
    <col min="9" max="9" width="4.00390625" style="0" customWidth="1"/>
    <col min="10" max="10" width="9.140625" style="5" customWidth="1"/>
    <col min="11" max="11" width="9.140625" style="9" customWidth="1"/>
    <col min="12" max="12" width="4.00390625" style="0" customWidth="1"/>
    <col min="13" max="13" width="9.140625" style="5" customWidth="1"/>
    <col min="15" max="15" width="4.8515625" style="0" customWidth="1"/>
    <col min="16" max="16" width="9.7109375" style="0" customWidth="1"/>
    <col min="19" max="19" width="3.140625" style="80" customWidth="1"/>
    <col min="20" max="20" width="3.57421875" style="4" customWidth="1"/>
    <col min="21" max="21" width="2.7109375" style="80" customWidth="1"/>
    <col min="22" max="22" width="3.28125" style="4" customWidth="1"/>
    <col min="23" max="23" width="2.8515625" style="83" customWidth="1"/>
    <col min="24" max="24" width="2.7109375" style="85" customWidth="1"/>
    <col min="25" max="25" width="3.00390625" style="95" customWidth="1"/>
    <col min="26" max="26" width="3.140625" style="80" customWidth="1"/>
    <col min="27" max="27" width="2.8515625" style="80" customWidth="1"/>
    <col min="28" max="28" width="3.140625" style="83" customWidth="1"/>
    <col min="29" max="29" width="3.00390625" style="83" customWidth="1"/>
    <col min="30" max="30" width="3.28125" style="85" customWidth="1"/>
    <col min="31" max="31" width="3.00390625" style="83" customWidth="1"/>
    <col min="32" max="32" width="2.8515625" style="95" customWidth="1"/>
    <col min="33" max="33" width="3.00390625" style="95" customWidth="1"/>
    <col min="34" max="34" width="3.00390625" style="0" customWidth="1"/>
  </cols>
  <sheetData>
    <row r="1" spans="1:34" s="8" customFormat="1" ht="23.25">
      <c r="A1" s="150" t="s">
        <v>50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R1" s="8" t="s">
        <v>9</v>
      </c>
      <c r="S1" s="79">
        <v>1</v>
      </c>
      <c r="T1" s="22">
        <v>2</v>
      </c>
      <c r="U1" s="79">
        <v>3</v>
      </c>
      <c r="V1" s="22">
        <v>4</v>
      </c>
      <c r="W1" s="82">
        <v>5</v>
      </c>
      <c r="X1" s="86">
        <v>6</v>
      </c>
      <c r="Y1" s="94">
        <v>7</v>
      </c>
      <c r="Z1" s="79">
        <v>8</v>
      </c>
      <c r="AA1" s="79">
        <v>9</v>
      </c>
      <c r="AB1" s="82">
        <v>10</v>
      </c>
      <c r="AC1" s="82">
        <v>11</v>
      </c>
      <c r="AD1" s="86">
        <v>12</v>
      </c>
      <c r="AE1" s="82">
        <v>13</v>
      </c>
      <c r="AF1" s="94">
        <v>14</v>
      </c>
      <c r="AG1" s="94">
        <v>15</v>
      </c>
      <c r="AH1" s="8">
        <v>16</v>
      </c>
    </row>
    <row r="2" spans="1:16" ht="12.75">
      <c r="A2" s="12"/>
      <c r="B2" s="13"/>
      <c r="C2" s="12"/>
      <c r="D2" s="14" t="s">
        <v>2</v>
      </c>
      <c r="E2" s="98" t="s">
        <v>19</v>
      </c>
      <c r="F2" s="15"/>
      <c r="G2" s="16"/>
      <c r="H2" s="14" t="s">
        <v>20</v>
      </c>
      <c r="I2" s="3"/>
      <c r="J2" s="16"/>
      <c r="K2" s="13"/>
      <c r="L2" s="12" t="s">
        <v>5</v>
      </c>
      <c r="M2" s="16"/>
      <c r="N2" s="21"/>
      <c r="O2" s="3"/>
      <c r="P2" s="3"/>
    </row>
    <row r="3" spans="2:33" s="4" customFormat="1" ht="15">
      <c r="B3" s="10"/>
      <c r="C3" s="4" t="s">
        <v>9</v>
      </c>
      <c r="D3" s="20">
        <v>1</v>
      </c>
      <c r="E3" s="102" t="s">
        <v>34</v>
      </c>
      <c r="F3" s="43"/>
      <c r="G3" s="43"/>
      <c r="H3" t="s">
        <v>46</v>
      </c>
      <c r="I3" s="46" t="s">
        <v>49</v>
      </c>
      <c r="J3" s="101"/>
      <c r="K3" s="99"/>
      <c r="L3"/>
      <c r="M3"/>
      <c r="N3"/>
      <c r="S3" s="80"/>
      <c r="U3" s="80"/>
      <c r="W3" s="83"/>
      <c r="X3" s="85"/>
      <c r="Y3" s="95"/>
      <c r="Z3" s="80"/>
      <c r="AA3" s="80"/>
      <c r="AB3" s="83"/>
      <c r="AC3" s="83"/>
      <c r="AD3" s="85"/>
      <c r="AE3" s="83"/>
      <c r="AF3" s="95"/>
      <c r="AG3" s="95"/>
    </row>
    <row r="4" spans="2:33" s="4" customFormat="1" ht="15">
      <c r="B4" s="10"/>
      <c r="D4" s="20">
        <v>2</v>
      </c>
      <c r="E4" s="102" t="s">
        <v>35</v>
      </c>
      <c r="F4" s="43"/>
      <c r="G4" s="43"/>
      <c r="H4" t="s">
        <v>41</v>
      </c>
      <c r="I4" t="s">
        <v>42</v>
      </c>
      <c r="J4" s="101"/>
      <c r="K4" s="99"/>
      <c r="L4"/>
      <c r="M4"/>
      <c r="N4"/>
      <c r="S4" s="80"/>
      <c r="U4" s="80"/>
      <c r="W4" s="83"/>
      <c r="X4" s="85"/>
      <c r="Y4" s="95"/>
      <c r="Z4" s="80"/>
      <c r="AA4" s="80"/>
      <c r="AB4" s="83"/>
      <c r="AC4" s="83"/>
      <c r="AD4" s="85"/>
      <c r="AE4" s="83"/>
      <c r="AF4" s="95"/>
      <c r="AG4" s="95"/>
    </row>
    <row r="5" spans="2:33" s="4" customFormat="1" ht="15">
      <c r="B5" s="10"/>
      <c r="D5" s="20">
        <v>3</v>
      </c>
      <c r="E5" s="102" t="s">
        <v>36</v>
      </c>
      <c r="F5" s="43"/>
      <c r="G5" s="43"/>
      <c r="H5" t="s">
        <v>47</v>
      </c>
      <c r="I5" t="s">
        <v>48</v>
      </c>
      <c r="J5" s="101"/>
      <c r="K5" s="99"/>
      <c r="L5"/>
      <c r="M5"/>
      <c r="N5"/>
      <c r="S5" s="80"/>
      <c r="U5" s="80"/>
      <c r="W5" s="83"/>
      <c r="X5" s="85"/>
      <c r="Y5" s="95"/>
      <c r="Z5" s="80"/>
      <c r="AA5" s="80"/>
      <c r="AB5" s="83"/>
      <c r="AC5" s="83"/>
      <c r="AD5" s="85"/>
      <c r="AE5" s="83"/>
      <c r="AF5" s="95"/>
      <c r="AG5" s="95"/>
    </row>
    <row r="6" spans="2:33" s="4" customFormat="1" ht="15">
      <c r="B6" s="10"/>
      <c r="D6" s="20">
        <v>4</v>
      </c>
      <c r="E6" s="102" t="s">
        <v>37</v>
      </c>
      <c r="F6" s="43"/>
      <c r="G6" s="43"/>
      <c r="H6" t="s">
        <v>43</v>
      </c>
      <c r="I6" t="s">
        <v>44</v>
      </c>
      <c r="K6" s="99"/>
      <c r="L6"/>
      <c r="M6"/>
      <c r="N6"/>
      <c r="S6" s="80"/>
      <c r="U6" s="80"/>
      <c r="W6" s="83"/>
      <c r="X6" s="85"/>
      <c r="Y6" s="95"/>
      <c r="Z6" s="80"/>
      <c r="AA6" s="80"/>
      <c r="AB6" s="83"/>
      <c r="AC6" s="83"/>
      <c r="AD6" s="85"/>
      <c r="AE6" s="83"/>
      <c r="AF6" s="95"/>
      <c r="AG6" s="95"/>
    </row>
    <row r="7" spans="2:33" s="4" customFormat="1" ht="15">
      <c r="B7" s="10"/>
      <c r="D7" s="20">
        <v>5</v>
      </c>
      <c r="E7" s="102" t="s">
        <v>38</v>
      </c>
      <c r="H7" t="s">
        <v>39</v>
      </c>
      <c r="I7" t="s">
        <v>40</v>
      </c>
      <c r="J7" s="101"/>
      <c r="K7" s="99"/>
      <c r="L7"/>
      <c r="M7"/>
      <c r="N7"/>
      <c r="S7" s="80"/>
      <c r="U7" s="80"/>
      <c r="W7" s="83"/>
      <c r="X7" s="85"/>
      <c r="Y7" s="95"/>
      <c r="Z7" s="80"/>
      <c r="AA7" s="80"/>
      <c r="AB7" s="83"/>
      <c r="AC7" s="83"/>
      <c r="AD7" s="85"/>
      <c r="AE7" s="83"/>
      <c r="AF7" s="95"/>
      <c r="AG7" s="95"/>
    </row>
    <row r="8" spans="2:33" s="4" customFormat="1" ht="15">
      <c r="B8" s="10"/>
      <c r="D8" s="20">
        <v>6</v>
      </c>
      <c r="E8" s="103" t="s">
        <v>51</v>
      </c>
      <c r="F8" s="43"/>
      <c r="G8" s="43"/>
      <c r="H8" s="46" t="s">
        <v>45</v>
      </c>
      <c r="I8" s="46" t="s">
        <v>52</v>
      </c>
      <c r="J8" s="101"/>
      <c r="K8" s="99"/>
      <c r="L8"/>
      <c r="M8"/>
      <c r="N8"/>
      <c r="S8" s="80"/>
      <c r="U8" s="80"/>
      <c r="W8" s="83"/>
      <c r="X8" s="85"/>
      <c r="Y8" s="95"/>
      <c r="Z8" s="80"/>
      <c r="AA8" s="80"/>
      <c r="AB8" s="83"/>
      <c r="AC8" s="83"/>
      <c r="AD8" s="85"/>
      <c r="AE8" s="83"/>
      <c r="AF8" s="95"/>
      <c r="AG8" s="95"/>
    </row>
    <row r="9" spans="2:33" s="4" customFormat="1" ht="15">
      <c r="B9" s="10"/>
      <c r="D9" s="20">
        <v>7</v>
      </c>
      <c r="E9" s="104" t="s">
        <v>53</v>
      </c>
      <c r="F9" s="43"/>
      <c r="G9" s="43"/>
      <c r="H9" s="46" t="s">
        <v>54</v>
      </c>
      <c r="I9" s="46" t="s">
        <v>55</v>
      </c>
      <c r="J9" s="101"/>
      <c r="K9" s="99"/>
      <c r="L9"/>
      <c r="M9"/>
      <c r="N9"/>
      <c r="S9" s="80"/>
      <c r="U9" s="80"/>
      <c r="W9" s="83"/>
      <c r="X9" s="85"/>
      <c r="Y9" s="95"/>
      <c r="Z9" s="80"/>
      <c r="AA9" s="80"/>
      <c r="AB9" s="83"/>
      <c r="AC9" s="83"/>
      <c r="AD9" s="85"/>
      <c r="AE9" s="83"/>
      <c r="AF9" s="95"/>
      <c r="AG9" s="95"/>
    </row>
    <row r="10" spans="2:33" s="4" customFormat="1" ht="15">
      <c r="B10" s="10"/>
      <c r="D10" s="20">
        <v>8</v>
      </c>
      <c r="E10" s="103" t="s">
        <v>56</v>
      </c>
      <c r="F10" s="43"/>
      <c r="G10" s="43"/>
      <c r="H10" s="46" t="s">
        <v>57</v>
      </c>
      <c r="I10" s="46" t="s">
        <v>58</v>
      </c>
      <c r="J10" s="101"/>
      <c r="K10" s="99"/>
      <c r="L10"/>
      <c r="M10"/>
      <c r="N10"/>
      <c r="S10" s="80"/>
      <c r="U10" s="80"/>
      <c r="W10" s="83"/>
      <c r="X10" s="85"/>
      <c r="Y10" s="95"/>
      <c r="Z10" s="80"/>
      <c r="AA10" s="80"/>
      <c r="AB10" s="83"/>
      <c r="AC10" s="83"/>
      <c r="AD10" s="85"/>
      <c r="AE10" s="83"/>
      <c r="AF10" s="95"/>
      <c r="AG10" s="95"/>
    </row>
    <row r="11" spans="2:33" s="4" customFormat="1" ht="15">
      <c r="B11" s="10"/>
      <c r="D11" s="20">
        <v>9</v>
      </c>
      <c r="E11" s="103" t="s">
        <v>33</v>
      </c>
      <c r="F11" s="43"/>
      <c r="G11" s="43"/>
      <c r="H11" s="46" t="s">
        <v>59</v>
      </c>
      <c r="I11" s="46" t="s">
        <v>60</v>
      </c>
      <c r="J11" s="101"/>
      <c r="K11" s="99"/>
      <c r="L11"/>
      <c r="M11"/>
      <c r="N11"/>
      <c r="S11" s="80"/>
      <c r="U11" s="80"/>
      <c r="W11" s="83"/>
      <c r="X11" s="85"/>
      <c r="Y11" s="95"/>
      <c r="Z11" s="80"/>
      <c r="AA11" s="80"/>
      <c r="AB11" s="83"/>
      <c r="AC11" s="83"/>
      <c r="AD11" s="85"/>
      <c r="AE11" s="83"/>
      <c r="AF11" s="95"/>
      <c r="AG11" s="95"/>
    </row>
    <row r="12" spans="2:33" s="4" customFormat="1" ht="15">
      <c r="B12" s="10"/>
      <c r="D12" s="20">
        <v>10</v>
      </c>
      <c r="E12" s="104" t="s">
        <v>61</v>
      </c>
      <c r="F12" s="43"/>
      <c r="G12" s="43"/>
      <c r="H12" s="46" t="s">
        <v>62</v>
      </c>
      <c r="I12" s="46" t="s">
        <v>63</v>
      </c>
      <c r="J12" s="101"/>
      <c r="K12"/>
      <c r="L12" s="99"/>
      <c r="M12"/>
      <c r="N12"/>
      <c r="S12" s="80"/>
      <c r="U12" s="80"/>
      <c r="W12" s="83"/>
      <c r="X12" s="85"/>
      <c r="Y12" s="95"/>
      <c r="Z12" s="80"/>
      <c r="AA12" s="80"/>
      <c r="AB12" s="83"/>
      <c r="AC12" s="83"/>
      <c r="AD12" s="85"/>
      <c r="AE12" s="83"/>
      <c r="AF12" s="95"/>
      <c r="AG12" s="95"/>
    </row>
    <row r="13" spans="2:33" s="4" customFormat="1" ht="15">
      <c r="B13" s="10"/>
      <c r="D13" s="20">
        <v>11</v>
      </c>
      <c r="E13" s="104" t="s">
        <v>64</v>
      </c>
      <c r="H13" s="46" t="s">
        <v>65</v>
      </c>
      <c r="I13" s="46" t="s">
        <v>66</v>
      </c>
      <c r="J13" s="101"/>
      <c r="K13" s="99"/>
      <c r="L13"/>
      <c r="M13"/>
      <c r="N13"/>
      <c r="S13" s="80"/>
      <c r="U13" s="80"/>
      <c r="W13" s="83"/>
      <c r="X13" s="85"/>
      <c r="Y13" s="95"/>
      <c r="Z13" s="80"/>
      <c r="AA13" s="80"/>
      <c r="AB13" s="83"/>
      <c r="AC13" s="83"/>
      <c r="AD13" s="85"/>
      <c r="AE13" s="83"/>
      <c r="AF13" s="95"/>
      <c r="AG13" s="95"/>
    </row>
    <row r="14" spans="2:33" s="4" customFormat="1" ht="15">
      <c r="B14" s="10"/>
      <c r="D14" s="20">
        <v>12</v>
      </c>
      <c r="E14" s="103" t="s">
        <v>67</v>
      </c>
      <c r="F14" s="43"/>
      <c r="G14" s="43"/>
      <c r="H14" s="46" t="s">
        <v>68</v>
      </c>
      <c r="I14" s="46" t="s">
        <v>69</v>
      </c>
      <c r="K14" s="99"/>
      <c r="L14"/>
      <c r="M14"/>
      <c r="N14"/>
      <c r="S14" s="80"/>
      <c r="U14" s="80"/>
      <c r="W14" s="83"/>
      <c r="X14" s="85"/>
      <c r="Y14" s="95"/>
      <c r="Z14" s="80"/>
      <c r="AA14" s="80"/>
      <c r="AB14" s="83"/>
      <c r="AC14" s="83"/>
      <c r="AD14" s="85"/>
      <c r="AE14" s="83"/>
      <c r="AF14" s="95"/>
      <c r="AG14" s="95"/>
    </row>
    <row r="15" spans="2:33" s="4" customFormat="1" ht="15">
      <c r="B15" s="10"/>
      <c r="D15" s="20">
        <v>13</v>
      </c>
      <c r="E15" s="104" t="s">
        <v>70</v>
      </c>
      <c r="F15" s="43"/>
      <c r="G15" s="43"/>
      <c r="H15" s="46" t="s">
        <v>71</v>
      </c>
      <c r="I15" s="46" t="s">
        <v>72</v>
      </c>
      <c r="J15" s="101"/>
      <c r="K15" s="99"/>
      <c r="L15"/>
      <c r="M15"/>
      <c r="N15"/>
      <c r="S15" s="80"/>
      <c r="U15" s="80"/>
      <c r="W15" s="83"/>
      <c r="X15" s="85"/>
      <c r="Y15" s="95"/>
      <c r="Z15" s="80"/>
      <c r="AA15" s="80"/>
      <c r="AB15" s="83"/>
      <c r="AC15" s="83"/>
      <c r="AD15" s="85"/>
      <c r="AE15" s="83"/>
      <c r="AF15" s="95"/>
      <c r="AG15" s="95"/>
    </row>
    <row r="16" spans="2:33" s="4" customFormat="1" ht="14.25">
      <c r="B16" s="10"/>
      <c r="D16" s="20">
        <v>14</v>
      </c>
      <c r="E16" s="105" t="s">
        <v>73</v>
      </c>
      <c r="H16" s="46" t="s">
        <v>74</v>
      </c>
      <c r="I16" s="46" t="s">
        <v>75</v>
      </c>
      <c r="K16"/>
      <c r="L16" s="100"/>
      <c r="M16"/>
      <c r="N16"/>
      <c r="O16"/>
      <c r="P16"/>
      <c r="Q16"/>
      <c r="R16"/>
      <c r="S16" s="80"/>
      <c r="U16" s="80"/>
      <c r="W16" s="83"/>
      <c r="X16" s="85"/>
      <c r="Y16" s="95"/>
      <c r="Z16" s="80"/>
      <c r="AA16" s="80"/>
      <c r="AB16" s="83"/>
      <c r="AC16" s="83"/>
      <c r="AD16" s="85"/>
      <c r="AE16" s="83"/>
      <c r="AF16" s="95"/>
      <c r="AG16" s="95"/>
    </row>
    <row r="17" spans="2:33" s="4" customFormat="1" ht="15">
      <c r="B17" s="10"/>
      <c r="D17" s="20">
        <v>15</v>
      </c>
      <c r="E17" s="105" t="s">
        <v>76</v>
      </c>
      <c r="H17" s="46" t="s">
        <v>77</v>
      </c>
      <c r="I17" s="46" t="s">
        <v>78</v>
      </c>
      <c r="J17" s="101"/>
      <c r="K17" s="99"/>
      <c r="L17"/>
      <c r="M17"/>
      <c r="N17"/>
      <c r="O17"/>
      <c r="P17"/>
      <c r="Q17"/>
      <c r="R17"/>
      <c r="S17" s="80"/>
      <c r="U17" s="80"/>
      <c r="W17" s="83"/>
      <c r="X17" s="85"/>
      <c r="Y17" s="95"/>
      <c r="Z17" s="80"/>
      <c r="AA17" s="80"/>
      <c r="AB17" s="83"/>
      <c r="AC17" s="83"/>
      <c r="AD17" s="85"/>
      <c r="AE17" s="83"/>
      <c r="AF17" s="95"/>
      <c r="AG17" s="95"/>
    </row>
    <row r="18" spans="2:33" s="4" customFormat="1" ht="12.75">
      <c r="B18" s="10"/>
      <c r="D18" s="20">
        <v>16</v>
      </c>
      <c r="E18" s="106" t="s">
        <v>79</v>
      </c>
      <c r="G18" s="43"/>
      <c r="H18" s="46" t="s">
        <v>80</v>
      </c>
      <c r="I18" s="46" t="s">
        <v>81</v>
      </c>
      <c r="J18" s="44"/>
      <c r="K18"/>
      <c r="L18"/>
      <c r="M18"/>
      <c r="N18"/>
      <c r="O18"/>
      <c r="P18"/>
      <c r="Q18"/>
      <c r="R18"/>
      <c r="S18" s="80"/>
      <c r="U18" s="80"/>
      <c r="W18" s="83"/>
      <c r="X18" s="85"/>
      <c r="Y18" s="95"/>
      <c r="Z18" s="80"/>
      <c r="AA18" s="80"/>
      <c r="AB18" s="83"/>
      <c r="AC18" s="83"/>
      <c r="AD18" s="85"/>
      <c r="AE18" s="83"/>
      <c r="AF18" s="95"/>
      <c r="AG18" s="95"/>
    </row>
    <row r="19" spans="2:33" s="4" customFormat="1" ht="12.75">
      <c r="B19" s="10"/>
      <c r="D19" s="20"/>
      <c r="E19" s="45"/>
      <c r="F19" s="43"/>
      <c r="G19" s="43"/>
      <c r="H19"/>
      <c r="I19"/>
      <c r="J19" s="44"/>
      <c r="K19" s="10"/>
      <c r="L19"/>
      <c r="M19"/>
      <c r="N19"/>
      <c r="O19"/>
      <c r="P19"/>
      <c r="Q19"/>
      <c r="R19"/>
      <c r="S19" s="80"/>
      <c r="U19" s="80"/>
      <c r="W19" s="83"/>
      <c r="X19" s="85"/>
      <c r="Y19" s="95"/>
      <c r="Z19" s="80"/>
      <c r="AA19" s="80"/>
      <c r="AB19" s="83"/>
      <c r="AC19" s="83"/>
      <c r="AD19" s="85"/>
      <c r="AE19" s="83"/>
      <c r="AF19" s="95"/>
      <c r="AG19" s="95"/>
    </row>
    <row r="20" spans="2:33" s="4" customFormat="1" ht="12.75">
      <c r="B20" s="10"/>
      <c r="D20" s="20"/>
      <c r="E20" s="153"/>
      <c r="F20" s="153"/>
      <c r="G20" s="153"/>
      <c r="H20" s="5"/>
      <c r="I20" s="146"/>
      <c r="J20" s="146"/>
      <c r="K20" s="10"/>
      <c r="L20"/>
      <c r="M20"/>
      <c r="N20"/>
      <c r="O20"/>
      <c r="P20"/>
      <c r="Q20"/>
      <c r="R20"/>
      <c r="S20" s="80"/>
      <c r="U20" s="80"/>
      <c r="W20" s="83"/>
      <c r="X20" s="85"/>
      <c r="Y20" s="95"/>
      <c r="Z20" s="80"/>
      <c r="AA20" s="80"/>
      <c r="AB20" s="83"/>
      <c r="AC20" s="83"/>
      <c r="AD20" s="85"/>
      <c r="AE20" s="83"/>
      <c r="AF20" s="95"/>
      <c r="AG20" s="95"/>
    </row>
    <row r="21" spans="2:33" s="4" customFormat="1" ht="12.75">
      <c r="B21" s="10"/>
      <c r="D21" s="20" t="s">
        <v>9</v>
      </c>
      <c r="E21" s="8" t="s">
        <v>9</v>
      </c>
      <c r="F21" s="22"/>
      <c r="G21" s="22"/>
      <c r="H21" t="s">
        <v>9</v>
      </c>
      <c r="I21" t="s">
        <v>9</v>
      </c>
      <c r="J21" s="11"/>
      <c r="K21" s="10"/>
      <c r="L21"/>
      <c r="M21"/>
      <c r="N21"/>
      <c r="O21"/>
      <c r="P21"/>
      <c r="Q21"/>
      <c r="R21"/>
      <c r="S21" s="80"/>
      <c r="U21" s="80"/>
      <c r="W21" s="83"/>
      <c r="X21" s="85"/>
      <c r="Y21" s="95"/>
      <c r="Z21" s="80"/>
      <c r="AA21" s="80"/>
      <c r="AB21" s="83"/>
      <c r="AC21" s="83"/>
      <c r="AD21" s="85"/>
      <c r="AE21" s="83"/>
      <c r="AF21" s="95"/>
      <c r="AG21" s="95"/>
    </row>
    <row r="22" ht="12.75">
      <c r="B22" t="s">
        <v>3</v>
      </c>
    </row>
    <row r="23" spans="2:13" ht="12.75">
      <c r="B23" s="5" t="s">
        <v>11</v>
      </c>
      <c r="C23" s="6"/>
      <c r="D23" s="6"/>
      <c r="E23" s="6"/>
      <c r="F23" s="6"/>
      <c r="G23"/>
      <c r="H23"/>
      <c r="J23"/>
      <c r="K23"/>
      <c r="M23"/>
    </row>
    <row r="24" spans="2:13" ht="12.75">
      <c r="B24" s="5" t="s">
        <v>12</v>
      </c>
      <c r="C24" s="6"/>
      <c r="D24" s="6"/>
      <c r="E24" s="6"/>
      <c r="F24" s="6"/>
      <c r="G24"/>
      <c r="H24"/>
      <c r="J24"/>
      <c r="K24"/>
      <c r="M24"/>
    </row>
    <row r="25" spans="2:33" s="6" customFormat="1" ht="12.75">
      <c r="B25" s="17" t="s">
        <v>13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R25"/>
      <c r="S25" s="80"/>
      <c r="T25" s="4"/>
      <c r="U25" s="80"/>
      <c r="V25" s="4"/>
      <c r="W25" s="83"/>
      <c r="X25" s="85"/>
      <c r="Y25" s="95"/>
      <c r="Z25" s="80"/>
      <c r="AA25" s="80"/>
      <c r="AB25" s="83"/>
      <c r="AC25" s="83"/>
      <c r="AD25" s="85"/>
      <c r="AE25" s="83"/>
      <c r="AF25" s="95"/>
      <c r="AG25" s="95"/>
    </row>
    <row r="26" spans="2:33" s="6" customFormat="1" ht="12.75">
      <c r="B26" s="1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R26"/>
      <c r="S26" s="80"/>
      <c r="T26" s="4"/>
      <c r="U26" s="80"/>
      <c r="V26" s="4"/>
      <c r="W26" s="83"/>
      <c r="X26" s="85"/>
      <c r="Y26" s="95"/>
      <c r="Z26" s="80"/>
      <c r="AA26" s="80"/>
      <c r="AB26" s="83"/>
      <c r="AC26" s="83"/>
      <c r="AD26" s="85"/>
      <c r="AE26" s="83"/>
      <c r="AF26" s="95"/>
      <c r="AG26" s="95"/>
    </row>
    <row r="27" spans="2:33" s="6" customFormat="1" ht="15">
      <c r="B27" s="41" t="s">
        <v>21</v>
      </c>
      <c r="C27" s="42"/>
      <c r="D27" s="42"/>
      <c r="E27" s="42"/>
      <c r="F27" s="42"/>
      <c r="G27" s="42"/>
      <c r="H27" s="42"/>
      <c r="I27" s="42"/>
      <c r="J27" s="42"/>
      <c r="K27" s="42"/>
      <c r="L27" s="19"/>
      <c r="M27" s="19"/>
      <c r="N27" s="19"/>
      <c r="R27"/>
      <c r="S27" s="80"/>
      <c r="T27" s="4"/>
      <c r="U27" s="80"/>
      <c r="V27" s="4"/>
      <c r="W27" s="83"/>
      <c r="X27" s="85"/>
      <c r="Y27" s="95"/>
      <c r="Z27" s="80"/>
      <c r="AA27" s="80"/>
      <c r="AB27" s="83"/>
      <c r="AC27" s="83"/>
      <c r="AD27" s="85"/>
      <c r="AE27" s="83"/>
      <c r="AF27" s="95"/>
      <c r="AG27" s="95"/>
    </row>
    <row r="28" spans="2:33" s="6" customFormat="1" ht="12.75">
      <c r="B28" s="11" t="s">
        <v>18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R28"/>
      <c r="S28" s="80"/>
      <c r="T28" s="4"/>
      <c r="U28" s="80"/>
      <c r="V28" s="4"/>
      <c r="W28" s="83"/>
      <c r="X28" s="85"/>
      <c r="Y28" s="95"/>
      <c r="Z28" s="80"/>
      <c r="AA28" s="80"/>
      <c r="AB28" s="83"/>
      <c r="AC28" s="83"/>
      <c r="AD28" s="85"/>
      <c r="AE28" s="83"/>
      <c r="AF28" s="95"/>
      <c r="AG28" s="95"/>
    </row>
    <row r="29" spans="2:9" ht="12.75">
      <c r="B29" s="5" t="s">
        <v>4</v>
      </c>
      <c r="C29" s="6"/>
      <c r="F29" s="6"/>
      <c r="I29" s="6"/>
    </row>
    <row r="31" spans="1:16" ht="13.5" customHeight="1" thickBot="1">
      <c r="A31" s="145">
        <v>42645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</row>
    <row r="32" spans="1:16" ht="13.5" customHeight="1" thickBot="1">
      <c r="A32" s="1" t="s">
        <v>0</v>
      </c>
      <c r="B32" s="142">
        <v>0.6041666666666666</v>
      </c>
      <c r="C32" s="143"/>
      <c r="D32" s="144"/>
      <c r="E32" s="142">
        <v>0.6180555555555556</v>
      </c>
      <c r="F32" s="143"/>
      <c r="G32" s="144"/>
      <c r="H32" s="142">
        <v>0.6319444444444444</v>
      </c>
      <c r="I32" s="143"/>
      <c r="J32" s="144"/>
      <c r="K32" s="142">
        <v>0.6458333333333334</v>
      </c>
      <c r="L32" s="143"/>
      <c r="M32" s="144"/>
      <c r="N32" s="142">
        <v>0.6597222222222222</v>
      </c>
      <c r="O32" s="143"/>
      <c r="P32" s="144"/>
    </row>
    <row r="33" spans="1:16" ht="18" customHeight="1">
      <c r="A33" s="23" t="s">
        <v>6</v>
      </c>
      <c r="B33" s="107">
        <v>15</v>
      </c>
      <c r="C33" s="25" t="s">
        <v>1</v>
      </c>
      <c r="D33" s="26">
        <v>16</v>
      </c>
      <c r="E33" s="24">
        <v>13</v>
      </c>
      <c r="F33" s="25" t="s">
        <v>1</v>
      </c>
      <c r="G33" s="110">
        <v>15</v>
      </c>
      <c r="H33" s="24">
        <v>9</v>
      </c>
      <c r="I33" s="33" t="s">
        <v>1</v>
      </c>
      <c r="J33" s="110">
        <v>12</v>
      </c>
      <c r="K33" s="24">
        <v>3</v>
      </c>
      <c r="L33" s="33" t="s">
        <v>1</v>
      </c>
      <c r="M33" s="110">
        <v>7</v>
      </c>
      <c r="N33" s="38">
        <v>10</v>
      </c>
      <c r="O33" s="33" t="s">
        <v>1</v>
      </c>
      <c r="P33" s="113">
        <v>15</v>
      </c>
    </row>
    <row r="34" spans="1:34" ht="18" customHeight="1">
      <c r="A34" s="27" t="s">
        <v>14</v>
      </c>
      <c r="B34" s="32">
        <v>13</v>
      </c>
      <c r="C34" s="56" t="s">
        <v>1</v>
      </c>
      <c r="D34" s="108">
        <v>14</v>
      </c>
      <c r="E34" s="24">
        <v>10</v>
      </c>
      <c r="F34" s="25" t="s">
        <v>1</v>
      </c>
      <c r="G34" s="110">
        <v>12</v>
      </c>
      <c r="H34" s="24">
        <v>6</v>
      </c>
      <c r="I34" s="25" t="s">
        <v>1</v>
      </c>
      <c r="J34" s="110">
        <v>7</v>
      </c>
      <c r="K34" s="107">
        <v>10</v>
      </c>
      <c r="L34" s="25" t="s">
        <v>1</v>
      </c>
      <c r="M34" s="26">
        <v>14</v>
      </c>
      <c r="N34" s="107">
        <v>1</v>
      </c>
      <c r="O34" s="25" t="s">
        <v>1</v>
      </c>
      <c r="P34" s="26">
        <v>6</v>
      </c>
      <c r="R34" s="37">
        <f>SUM(S34:AH34)</f>
        <v>10</v>
      </c>
      <c r="S34" s="81">
        <f>COUNTIF(B34:P34,S1)</f>
        <v>1</v>
      </c>
      <c r="T34" s="77">
        <f>COUNTIF(B34:P34,T1)</f>
        <v>0</v>
      </c>
      <c r="U34" s="81">
        <f>COUNTIF(B34:P34,U1)</f>
        <v>0</v>
      </c>
      <c r="V34" s="77">
        <f>COUNTIF(B34:P34,V1)</f>
        <v>0</v>
      </c>
      <c r="W34" s="84">
        <f>COUNTIF(B34:P34,W1)</f>
        <v>0</v>
      </c>
      <c r="X34" s="87">
        <f>COUNTIF(B34:P34,X1)</f>
        <v>2</v>
      </c>
      <c r="Y34" s="96">
        <f>COUNTIF(B34:P34,Y1)</f>
        <v>1</v>
      </c>
      <c r="Z34" s="81">
        <f>COUNTIF(B34:P34,Z1)</f>
        <v>0</v>
      </c>
      <c r="AA34" s="81">
        <f>COUNTIF(B34:P34,AAI)</f>
        <v>0</v>
      </c>
      <c r="AB34" s="84">
        <f>COUNTIF(B34:P34,AB1)</f>
        <v>2</v>
      </c>
      <c r="AC34" s="84">
        <f>COUNTIF(B34:P34,AC1)</f>
        <v>0</v>
      </c>
      <c r="AD34" s="87">
        <f>COUNTIF(B34:P34,AD1)</f>
        <v>1</v>
      </c>
      <c r="AE34" s="84">
        <f>COUNTIF(B34:P34,AE1)</f>
        <v>1</v>
      </c>
      <c r="AF34" s="96">
        <f>COUNTIF(B34:P34,AF1)</f>
        <v>2</v>
      </c>
      <c r="AG34" s="96">
        <f>COUNTIF(B34:P34,AG1)</f>
        <v>0</v>
      </c>
      <c r="AH34" s="37">
        <f>COUNTIF(B34:P34,AH1)</f>
        <v>0</v>
      </c>
    </row>
    <row r="35" spans="1:17" ht="18" customHeight="1">
      <c r="A35" s="28" t="s">
        <v>7</v>
      </c>
      <c r="B35" s="107">
        <v>11</v>
      </c>
      <c r="C35" s="25" t="s">
        <v>1</v>
      </c>
      <c r="D35" s="26">
        <v>12</v>
      </c>
      <c r="E35" s="29">
        <v>14</v>
      </c>
      <c r="F35" s="30" t="s">
        <v>1</v>
      </c>
      <c r="G35" s="111">
        <v>16</v>
      </c>
      <c r="H35" s="29">
        <v>10</v>
      </c>
      <c r="I35" s="30" t="s">
        <v>1</v>
      </c>
      <c r="J35" s="111">
        <v>11</v>
      </c>
      <c r="K35" s="112">
        <v>9</v>
      </c>
      <c r="L35" s="30" t="s">
        <v>1</v>
      </c>
      <c r="M35" s="31">
        <v>13</v>
      </c>
      <c r="N35" s="29">
        <v>2</v>
      </c>
      <c r="O35" s="30" t="s">
        <v>1</v>
      </c>
      <c r="P35" s="111">
        <v>7</v>
      </c>
      <c r="Q35" s="46"/>
    </row>
    <row r="36" spans="1:16" ht="18" customHeight="1">
      <c r="A36" s="28" t="s">
        <v>8</v>
      </c>
      <c r="B36" s="109">
        <v>9</v>
      </c>
      <c r="C36" s="33" t="s">
        <v>1</v>
      </c>
      <c r="D36" s="34">
        <v>10</v>
      </c>
      <c r="E36" s="32">
        <v>6</v>
      </c>
      <c r="F36" s="33" t="s">
        <v>1</v>
      </c>
      <c r="G36" s="108">
        <v>8</v>
      </c>
      <c r="H36" s="32">
        <v>13</v>
      </c>
      <c r="I36" s="33" t="s">
        <v>1</v>
      </c>
      <c r="J36" s="108">
        <v>16</v>
      </c>
      <c r="K36" s="109">
        <v>2</v>
      </c>
      <c r="L36" s="33" t="s">
        <v>1</v>
      </c>
      <c r="M36" s="34">
        <v>6</v>
      </c>
      <c r="N36" s="109">
        <v>11</v>
      </c>
      <c r="O36" s="33" t="s">
        <v>1</v>
      </c>
      <c r="P36" s="34">
        <v>16</v>
      </c>
    </row>
    <row r="37" spans="1:34" ht="18" customHeight="1">
      <c r="A37" s="23" t="s">
        <v>15</v>
      </c>
      <c r="B37" s="24">
        <v>7</v>
      </c>
      <c r="C37" s="25" t="s">
        <v>1</v>
      </c>
      <c r="D37" s="110">
        <v>8</v>
      </c>
      <c r="E37" s="24">
        <v>9</v>
      </c>
      <c r="F37" s="25" t="s">
        <v>1</v>
      </c>
      <c r="G37" s="110">
        <v>11</v>
      </c>
      <c r="H37" s="24">
        <v>2</v>
      </c>
      <c r="I37" s="25" t="s">
        <v>1</v>
      </c>
      <c r="J37" s="110">
        <v>3</v>
      </c>
      <c r="K37" s="107">
        <v>11</v>
      </c>
      <c r="L37" s="25" t="s">
        <v>1</v>
      </c>
      <c r="M37" s="26">
        <v>15</v>
      </c>
      <c r="N37" s="107">
        <v>12</v>
      </c>
      <c r="O37" s="25" t="s">
        <v>1</v>
      </c>
      <c r="P37" s="26">
        <v>13</v>
      </c>
      <c r="R37" s="37">
        <f>SUM(S37:AH37)</f>
        <v>10</v>
      </c>
      <c r="S37" s="81">
        <f>COUNTIF(B37:P37,S1)</f>
        <v>0</v>
      </c>
      <c r="T37" s="77">
        <f>COUNTIF(B37:P37,T1)</f>
        <v>1</v>
      </c>
      <c r="U37" s="81">
        <f>COUNTIF(B37:P37,U1)</f>
        <v>1</v>
      </c>
      <c r="V37" s="77">
        <f>COUNTIF(B37:P37,V1)</f>
        <v>0</v>
      </c>
      <c r="W37" s="84">
        <f>COUNTIF(B37:P37,W1)</f>
        <v>0</v>
      </c>
      <c r="X37" s="87">
        <f>COUNTIF(B37:P37,X1)</f>
        <v>0</v>
      </c>
      <c r="Y37" s="96">
        <f>COUNTIF(B37:P37,Y1)</f>
        <v>1</v>
      </c>
      <c r="Z37" s="81">
        <f>COUNTIF(B37:P37,Z1)</f>
        <v>1</v>
      </c>
      <c r="AA37" s="81">
        <f>COUNTIF(B37:P37,AA1)</f>
        <v>1</v>
      </c>
      <c r="AB37" s="84">
        <f>COUNTIF(B37:P37,AB1)</f>
        <v>0</v>
      </c>
      <c r="AC37" s="84">
        <f>COUNTIF(B37:P37,AC1)</f>
        <v>2</v>
      </c>
      <c r="AD37" s="87">
        <f>COUNTIF(B37:P37,AD1)</f>
        <v>1</v>
      </c>
      <c r="AE37" s="84">
        <f>COUNTIF(B37:P37,AE1)</f>
        <v>1</v>
      </c>
      <c r="AF37" s="96">
        <f>COUNTIF(B37:P37,AF1)</f>
        <v>0</v>
      </c>
      <c r="AG37" s="96">
        <f>COUNTIF(B37:P37,AG1)</f>
        <v>1</v>
      </c>
      <c r="AH37" s="37">
        <f>COUNTIF(B37:P37,AH1)</f>
        <v>0</v>
      </c>
    </row>
    <row r="38" spans="1:34" ht="18" customHeight="1">
      <c r="A38" s="28" t="s">
        <v>10</v>
      </c>
      <c r="B38" s="109">
        <v>1</v>
      </c>
      <c r="C38" s="33" t="s">
        <v>1</v>
      </c>
      <c r="D38" s="34">
        <v>2</v>
      </c>
      <c r="E38" s="109">
        <v>1</v>
      </c>
      <c r="F38" s="33" t="s">
        <v>1</v>
      </c>
      <c r="G38" s="34">
        <v>3</v>
      </c>
      <c r="H38" s="32">
        <v>14</v>
      </c>
      <c r="I38" s="33" t="s">
        <v>1</v>
      </c>
      <c r="J38" s="108">
        <v>15</v>
      </c>
      <c r="K38" s="109">
        <v>12</v>
      </c>
      <c r="L38" s="33" t="s">
        <v>1</v>
      </c>
      <c r="M38" s="34">
        <v>16</v>
      </c>
      <c r="N38" s="24">
        <v>9</v>
      </c>
      <c r="O38" s="33" t="s">
        <v>1</v>
      </c>
      <c r="P38" s="110">
        <v>14</v>
      </c>
      <c r="Q38" s="46"/>
      <c r="R38" s="37"/>
      <c r="S38" s="81"/>
      <c r="T38" s="77"/>
      <c r="U38" s="81"/>
      <c r="V38" s="77"/>
      <c r="W38" s="84"/>
      <c r="X38" s="87"/>
      <c r="Y38" s="96"/>
      <c r="Z38" s="81"/>
      <c r="AA38" s="81"/>
      <c r="AB38" s="84"/>
      <c r="AC38" s="84"/>
      <c r="AD38" s="87"/>
      <c r="AE38" s="84"/>
      <c r="AF38" s="96"/>
      <c r="AG38" s="96"/>
      <c r="AH38" s="37"/>
    </row>
    <row r="39" spans="1:34" ht="18" customHeight="1">
      <c r="A39" s="51" t="s">
        <v>16</v>
      </c>
      <c r="B39" s="107">
        <v>3</v>
      </c>
      <c r="C39" s="52" t="s">
        <v>1</v>
      </c>
      <c r="D39" s="50">
        <v>4</v>
      </c>
      <c r="E39" s="51">
        <v>2</v>
      </c>
      <c r="F39" s="52" t="s">
        <v>1</v>
      </c>
      <c r="G39" s="110">
        <v>4</v>
      </c>
      <c r="H39" s="51">
        <v>1</v>
      </c>
      <c r="I39" s="52" t="s">
        <v>1</v>
      </c>
      <c r="J39" s="110">
        <v>4</v>
      </c>
      <c r="K39" s="107">
        <v>4</v>
      </c>
      <c r="L39" s="52" t="s">
        <v>1</v>
      </c>
      <c r="M39" s="50">
        <v>8</v>
      </c>
      <c r="N39" s="107">
        <v>4</v>
      </c>
      <c r="O39" s="52" t="s">
        <v>1</v>
      </c>
      <c r="P39" s="50">
        <v>5</v>
      </c>
      <c r="Q39" s="78">
        <v>4</v>
      </c>
      <c r="R39" s="37">
        <f>SUM(S39:AH39)</f>
        <v>10</v>
      </c>
      <c r="S39" s="81">
        <f>COUNTIF(B39:P39,S1)</f>
        <v>1</v>
      </c>
      <c r="T39" s="77">
        <f>COUNTIF(B39:P39,T1)</f>
        <v>1</v>
      </c>
      <c r="U39" s="81">
        <f>COUNTIF(B39:P39,U1)</f>
        <v>1</v>
      </c>
      <c r="V39" s="77">
        <f>COUNTIF(B39:P39,V1)</f>
        <v>5</v>
      </c>
      <c r="W39" s="84">
        <f>COUNTIF(B39:P39,W1)</f>
        <v>1</v>
      </c>
      <c r="X39" s="87">
        <f>COUNTIF(B39:P39,X1)</f>
        <v>0</v>
      </c>
      <c r="Y39" s="96">
        <f>COUNTIF(B39:P39,Y1)</f>
        <v>0</v>
      </c>
      <c r="Z39" s="81">
        <f>COUNTIF(B39:P39,Z1)</f>
        <v>1</v>
      </c>
      <c r="AA39" s="81">
        <f>COUNTIF(B39:P39,AA1)</f>
        <v>0</v>
      </c>
      <c r="AB39" s="84">
        <f>COUNTIF(B39:P39,AB1)</f>
        <v>0</v>
      </c>
      <c r="AC39" s="84">
        <f>COUNTIF(B39:P39,AC1)</f>
        <v>0</v>
      </c>
      <c r="AD39" s="87">
        <f>COUNTIF(B39:P39,AD1)</f>
        <v>0</v>
      </c>
      <c r="AE39" s="84">
        <f>COUNTIF(B39:P39,AE1)</f>
        <v>0</v>
      </c>
      <c r="AF39" s="96">
        <f>COUNTIF(B39:P39,AF1)</f>
        <v>0</v>
      </c>
      <c r="AG39" s="96">
        <f>COUNTIF(B39:P39,AG1)</f>
        <v>0</v>
      </c>
      <c r="AH39" s="37">
        <f>COUNTIF(B39:P39,AH1)</f>
        <v>0</v>
      </c>
    </row>
    <row r="40" spans="1:34" ht="18" customHeight="1">
      <c r="A40" s="53" t="s">
        <v>17</v>
      </c>
      <c r="B40" s="53">
        <v>5</v>
      </c>
      <c r="C40" s="54" t="s">
        <v>1</v>
      </c>
      <c r="D40" s="108">
        <v>6</v>
      </c>
      <c r="E40" s="109">
        <v>5</v>
      </c>
      <c r="F40" s="54" t="s">
        <v>1</v>
      </c>
      <c r="G40" s="55">
        <v>7</v>
      </c>
      <c r="H40" s="53">
        <v>5</v>
      </c>
      <c r="I40" s="54" t="s">
        <v>1</v>
      </c>
      <c r="J40" s="108">
        <v>8</v>
      </c>
      <c r="K40" s="109">
        <v>1</v>
      </c>
      <c r="L40" s="54" t="s">
        <v>1</v>
      </c>
      <c r="M40" s="55">
        <v>5</v>
      </c>
      <c r="N40" s="53">
        <v>3</v>
      </c>
      <c r="O40" s="54" t="s">
        <v>1</v>
      </c>
      <c r="P40" s="108">
        <v>8</v>
      </c>
      <c r="Q40" s="78">
        <v>5</v>
      </c>
      <c r="R40" s="37">
        <f>SUM(S40:AH40)</f>
        <v>10</v>
      </c>
      <c r="S40" s="81">
        <f>COUNTIF(B40:P40,S1)</f>
        <v>1</v>
      </c>
      <c r="T40" s="77">
        <f>COUNTIF(B40:P40,T1)</f>
        <v>0</v>
      </c>
      <c r="U40" s="81">
        <f>COUNTIF(B40:P40,U1)</f>
        <v>1</v>
      </c>
      <c r="V40" s="77">
        <f>COUNTIF(B40:P40,V1)</f>
        <v>0</v>
      </c>
      <c r="W40" s="84">
        <f>COUNTIF(B40:P40,W1)</f>
        <v>4</v>
      </c>
      <c r="X40" s="87">
        <f>COUNTIF(B40:P40,X1)</f>
        <v>1</v>
      </c>
      <c r="Y40" s="96">
        <f>COUNTIF(B40:P40,Y1)</f>
        <v>1</v>
      </c>
      <c r="Z40" s="81">
        <f>COUNTIF(B40:P40,Z1)</f>
        <v>2</v>
      </c>
      <c r="AA40" s="81">
        <f>COUNTIF(B40:P40,AA1)</f>
        <v>0</v>
      </c>
      <c r="AB40" s="84">
        <f>COUNTIF(B40:P40,AB1)</f>
        <v>0</v>
      </c>
      <c r="AC40" s="84">
        <f>COUNTIF(B40:P40,AC1)</f>
        <v>0</v>
      </c>
      <c r="AD40" s="87">
        <f>COUNTIF(B40:P40,AD1)</f>
        <v>0</v>
      </c>
      <c r="AE40" s="84">
        <f>COUNTIF(B40:P40,AE1)</f>
        <v>0</v>
      </c>
      <c r="AF40" s="96">
        <f>COUNTIF(B40:P40,AF1)</f>
        <v>0</v>
      </c>
      <c r="AG40" s="96">
        <f>COUNTIF(B40:P40,AG1)</f>
        <v>0</v>
      </c>
      <c r="AH40" s="37">
        <f>COUNTIF(B40:P40,AH1)</f>
        <v>0</v>
      </c>
    </row>
    <row r="41" spans="1:32" ht="18" customHeight="1">
      <c r="A41" s="47"/>
      <c r="B41" s="30"/>
      <c r="C41" s="48"/>
      <c r="D41" s="48"/>
      <c r="E41" s="30"/>
      <c r="F41" s="48"/>
      <c r="G41" s="48"/>
      <c r="H41" s="30"/>
      <c r="I41" s="48"/>
      <c r="J41" s="48"/>
      <c r="K41" s="30"/>
      <c r="L41" s="48"/>
      <c r="M41" s="48"/>
      <c r="N41" s="30"/>
      <c r="O41" s="48"/>
      <c r="P41" s="48"/>
      <c r="R41" s="37"/>
      <c r="S41" s="81"/>
      <c r="T41" s="77"/>
      <c r="U41" s="81"/>
      <c r="V41" s="77"/>
      <c r="W41" s="84"/>
      <c r="X41" s="87"/>
      <c r="Y41" s="96"/>
      <c r="Z41" s="81"/>
      <c r="AA41" s="81"/>
      <c r="AB41" s="84"/>
      <c r="AC41" s="84"/>
      <c r="AD41" s="87"/>
      <c r="AE41" s="84"/>
      <c r="AF41" s="96"/>
    </row>
    <row r="42" spans="1:18" ht="18" customHeight="1" thickBot="1">
      <c r="A42" s="147">
        <f>A31+7</f>
        <v>42652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R42" s="37"/>
    </row>
    <row r="43" spans="1:18" ht="18" customHeight="1" thickBot="1">
      <c r="A43" s="49" t="s">
        <v>0</v>
      </c>
      <c r="B43" s="142">
        <v>0.6041666666666666</v>
      </c>
      <c r="C43" s="143"/>
      <c r="D43" s="144"/>
      <c r="E43" s="142">
        <v>0.6180555555555556</v>
      </c>
      <c r="F43" s="143"/>
      <c r="G43" s="144"/>
      <c r="H43" s="142">
        <v>0.6319444444444444</v>
      </c>
      <c r="I43" s="143"/>
      <c r="J43" s="144"/>
      <c r="K43" s="142">
        <v>0.6458333333333334</v>
      </c>
      <c r="L43" s="143"/>
      <c r="M43" s="144"/>
      <c r="N43" s="142">
        <v>0.6597222222222222</v>
      </c>
      <c r="O43" s="143"/>
      <c r="P43" s="144"/>
      <c r="R43" s="37"/>
    </row>
    <row r="44" spans="1:32" ht="15">
      <c r="A44" s="24" t="s">
        <v>6</v>
      </c>
      <c r="B44" s="114">
        <v>1</v>
      </c>
      <c r="C44" s="33" t="s">
        <v>1</v>
      </c>
      <c r="D44" s="40">
        <v>7</v>
      </c>
      <c r="E44" s="114">
        <v>4</v>
      </c>
      <c r="F44" s="33" t="s">
        <v>1</v>
      </c>
      <c r="G44" s="40">
        <v>7</v>
      </c>
      <c r="H44" s="114">
        <v>7</v>
      </c>
      <c r="I44" s="33" t="s">
        <v>1</v>
      </c>
      <c r="J44" s="40">
        <v>15</v>
      </c>
      <c r="K44" s="38">
        <v>2</v>
      </c>
      <c r="L44" s="33" t="s">
        <v>1</v>
      </c>
      <c r="M44" s="113">
        <v>11</v>
      </c>
      <c r="N44" s="38">
        <v>1</v>
      </c>
      <c r="O44" s="33" t="s">
        <v>1</v>
      </c>
      <c r="P44" s="113">
        <v>11</v>
      </c>
      <c r="R44" s="37"/>
      <c r="S44" s="81"/>
      <c r="T44" s="77"/>
      <c r="U44" s="81"/>
      <c r="V44" s="77"/>
      <c r="W44" s="84"/>
      <c r="X44" s="87"/>
      <c r="Y44" s="96"/>
      <c r="Z44" s="81"/>
      <c r="AA44" s="81"/>
      <c r="AB44" s="84"/>
      <c r="AC44" s="84"/>
      <c r="AD44" s="87"/>
      <c r="AE44" s="84"/>
      <c r="AF44" s="96"/>
    </row>
    <row r="45" spans="1:34" ht="18" customHeight="1">
      <c r="A45" s="24" t="s">
        <v>14</v>
      </c>
      <c r="B45" s="107">
        <v>3</v>
      </c>
      <c r="C45" s="25" t="s">
        <v>1</v>
      </c>
      <c r="D45" s="26">
        <v>5</v>
      </c>
      <c r="E45" s="107">
        <v>1</v>
      </c>
      <c r="F45" s="25" t="s">
        <v>1</v>
      </c>
      <c r="G45" s="26">
        <v>8</v>
      </c>
      <c r="H45" s="107">
        <v>1</v>
      </c>
      <c r="I45" s="25" t="s">
        <v>1</v>
      </c>
      <c r="J45" s="26">
        <v>9</v>
      </c>
      <c r="K45" s="107">
        <v>7</v>
      </c>
      <c r="L45" s="25" t="s">
        <v>1</v>
      </c>
      <c r="M45" s="26">
        <v>16</v>
      </c>
      <c r="N45" s="107">
        <v>8</v>
      </c>
      <c r="O45" s="25" t="s">
        <v>1</v>
      </c>
      <c r="P45" s="26">
        <v>10</v>
      </c>
      <c r="R45" s="37">
        <f>SUM(S45:AH45)</f>
        <v>10</v>
      </c>
      <c r="S45" s="81">
        <f>COUNTIF(B45:P45,S1)</f>
        <v>2</v>
      </c>
      <c r="T45" s="77">
        <f>COUNTIF(B45:P45,T1)</f>
        <v>0</v>
      </c>
      <c r="U45" s="81">
        <f>COUNTIF(B45:P45,U1)</f>
        <v>1</v>
      </c>
      <c r="V45" s="77">
        <f>COUNTIF(B45:P45,V1)</f>
        <v>0</v>
      </c>
      <c r="W45" s="84">
        <f>COUNTIF(B45:P45,W1)</f>
        <v>1</v>
      </c>
      <c r="X45" s="87">
        <f>COUNTIF(B45:P45,X1)</f>
        <v>0</v>
      </c>
      <c r="Y45" s="96">
        <f>COUNTIF(B45:P45,Y1)</f>
        <v>1</v>
      </c>
      <c r="Z45" s="81">
        <f>COUNTIF(B45:P45,Z1)</f>
        <v>2</v>
      </c>
      <c r="AA45" s="81">
        <f>COUNTIF(B45:P45,AA1)</f>
        <v>1</v>
      </c>
      <c r="AB45" s="84">
        <f>COUNTIF(B45:P45,AB1)</f>
        <v>1</v>
      </c>
      <c r="AC45" s="84">
        <f>COUNTIF(B45:P45,AC1)</f>
        <v>0</v>
      </c>
      <c r="AD45" s="87">
        <f>COUNTIF(B45:P45,AD1)</f>
        <v>0</v>
      </c>
      <c r="AE45" s="84">
        <f>COUNTIF(B45:P45,AE1)</f>
        <v>0</v>
      </c>
      <c r="AF45" s="96">
        <f>COUNTIF(B45:P45,AF1)</f>
        <v>0</v>
      </c>
      <c r="AG45" s="96">
        <f>COUNTIF(B45:P45,AG1)</f>
        <v>0</v>
      </c>
      <c r="AH45" s="37">
        <f>COUNTIF(B45:P45,AH1)</f>
        <v>1</v>
      </c>
    </row>
    <row r="46" spans="1:32" ht="18" customHeight="1">
      <c r="A46" s="32" t="s">
        <v>7</v>
      </c>
      <c r="B46" s="29">
        <v>9</v>
      </c>
      <c r="C46" s="30" t="s">
        <v>1</v>
      </c>
      <c r="D46" s="111">
        <v>15</v>
      </c>
      <c r="E46" s="29">
        <v>2</v>
      </c>
      <c r="F46" s="30" t="s">
        <v>1</v>
      </c>
      <c r="G46" s="111">
        <v>5</v>
      </c>
      <c r="H46" s="112">
        <v>4</v>
      </c>
      <c r="I46" s="30" t="s">
        <v>1</v>
      </c>
      <c r="J46" s="31">
        <v>12</v>
      </c>
      <c r="K46" s="112">
        <v>1</v>
      </c>
      <c r="L46" s="30" t="s">
        <v>1</v>
      </c>
      <c r="M46" s="31">
        <v>10</v>
      </c>
      <c r="N46" s="29">
        <v>6</v>
      </c>
      <c r="O46" s="30" t="s">
        <v>1</v>
      </c>
      <c r="P46" s="111">
        <v>16</v>
      </c>
      <c r="R46" s="37"/>
      <c r="S46" s="81"/>
      <c r="T46" s="77"/>
      <c r="U46" s="81"/>
      <c r="V46" s="77"/>
      <c r="W46" s="84"/>
      <c r="X46" s="87"/>
      <c r="Y46" s="96"/>
      <c r="Z46" s="81"/>
      <c r="AA46" s="81"/>
      <c r="AB46" s="84"/>
      <c r="AC46" s="84"/>
      <c r="AD46" s="87"/>
      <c r="AE46" s="84"/>
      <c r="AF46" s="96"/>
    </row>
    <row r="47" spans="1:33" s="37" customFormat="1" ht="18" customHeight="1">
      <c r="A47" s="32" t="s">
        <v>8</v>
      </c>
      <c r="B47" s="109">
        <v>2</v>
      </c>
      <c r="C47" s="33" t="s">
        <v>1</v>
      </c>
      <c r="D47" s="34">
        <v>8</v>
      </c>
      <c r="E47" s="32">
        <v>9</v>
      </c>
      <c r="F47" s="33" t="s">
        <v>1</v>
      </c>
      <c r="G47" s="108">
        <v>16</v>
      </c>
      <c r="H47" s="109">
        <v>8</v>
      </c>
      <c r="I47" s="33" t="s">
        <v>1</v>
      </c>
      <c r="J47" s="34">
        <v>16</v>
      </c>
      <c r="K47" s="109">
        <v>8</v>
      </c>
      <c r="L47" s="33" t="s">
        <v>1</v>
      </c>
      <c r="M47" s="34">
        <v>9</v>
      </c>
      <c r="N47" s="109">
        <v>7</v>
      </c>
      <c r="O47" s="33" t="s">
        <v>1</v>
      </c>
      <c r="P47" s="34">
        <v>9</v>
      </c>
      <c r="S47" s="81"/>
      <c r="T47" s="77"/>
      <c r="U47" s="81"/>
      <c r="V47" s="77"/>
      <c r="W47" s="84"/>
      <c r="X47" s="87"/>
      <c r="Y47" s="96"/>
      <c r="Z47" s="81"/>
      <c r="AA47" s="81"/>
      <c r="AB47" s="84"/>
      <c r="AC47" s="84"/>
      <c r="AD47" s="87"/>
      <c r="AE47" s="84"/>
      <c r="AF47" s="96"/>
      <c r="AG47" s="96"/>
    </row>
    <row r="48" spans="1:34" s="77" customFormat="1" ht="18" customHeight="1">
      <c r="A48" s="24" t="s">
        <v>15</v>
      </c>
      <c r="B48" s="24">
        <v>4</v>
      </c>
      <c r="C48" s="25" t="s">
        <v>1</v>
      </c>
      <c r="D48" s="110">
        <v>6</v>
      </c>
      <c r="E48" s="107">
        <v>12</v>
      </c>
      <c r="F48" s="25" t="s">
        <v>1</v>
      </c>
      <c r="G48" s="26">
        <v>15</v>
      </c>
      <c r="H48" s="24">
        <v>2</v>
      </c>
      <c r="I48" s="25" t="s">
        <v>1</v>
      </c>
      <c r="J48" s="110">
        <v>10</v>
      </c>
      <c r="K48" s="24">
        <v>6</v>
      </c>
      <c r="L48" s="25" t="s">
        <v>1</v>
      </c>
      <c r="M48" s="110">
        <v>15</v>
      </c>
      <c r="N48" s="107">
        <v>2</v>
      </c>
      <c r="O48" s="25" t="s">
        <v>1</v>
      </c>
      <c r="P48" s="26">
        <v>12</v>
      </c>
      <c r="R48" s="37">
        <f>SUM(S48:AH48)</f>
        <v>10</v>
      </c>
      <c r="S48" s="81">
        <f>COUNTIF(B48:P48,S1)</f>
        <v>0</v>
      </c>
      <c r="T48" s="77">
        <f>COUNTIF(B48:P48,T1)</f>
        <v>2</v>
      </c>
      <c r="U48" s="81">
        <f>COUNTIF(B48:P48,U1)</f>
        <v>0</v>
      </c>
      <c r="V48" s="77">
        <f>COUNTIF(B48:P48,V1)</f>
        <v>1</v>
      </c>
      <c r="W48" s="84">
        <f>COUNTIF(B48:P48,W1)</f>
        <v>0</v>
      </c>
      <c r="X48" s="87">
        <f>COUNTIF(B48:P48,X1)</f>
        <v>2</v>
      </c>
      <c r="Y48" s="96">
        <f>COUNTIF(B48:P48,Y1)</f>
        <v>0</v>
      </c>
      <c r="Z48" s="81">
        <f>COUNTIF(B48:P48,Z1)</f>
        <v>0</v>
      </c>
      <c r="AA48" s="81">
        <f>COUNTIF(B48:P48,AA1)</f>
        <v>0</v>
      </c>
      <c r="AB48" s="84">
        <f>COUNTIF(B48:P48,AB1)</f>
        <v>1</v>
      </c>
      <c r="AC48" s="84">
        <f>COUNTIF(B48:P48,AC1)</f>
        <v>0</v>
      </c>
      <c r="AD48" s="87">
        <f>COUNTIF(B48:P48,AD1)</f>
        <v>2</v>
      </c>
      <c r="AE48" s="84">
        <f>COUNTIF(B48:P48,AE1)</f>
        <v>0</v>
      </c>
      <c r="AF48" s="96">
        <f>COUNTIF(B48:P48,AF1)</f>
        <v>0</v>
      </c>
      <c r="AG48" s="96">
        <f>COUNTIF(B48:P48,AG1)</f>
        <v>2</v>
      </c>
      <c r="AH48" s="77">
        <f>COUNTIF(B48:P48,AH1)</f>
        <v>0</v>
      </c>
    </row>
    <row r="49" spans="1:33" s="37" customFormat="1" ht="18" customHeight="1">
      <c r="A49" s="32" t="s">
        <v>10</v>
      </c>
      <c r="B49" s="32">
        <v>10</v>
      </c>
      <c r="C49" s="33" t="s">
        <v>1</v>
      </c>
      <c r="D49" s="108">
        <v>16</v>
      </c>
      <c r="E49" s="107">
        <v>3</v>
      </c>
      <c r="F49" s="25" t="s">
        <v>1</v>
      </c>
      <c r="G49" s="26">
        <v>6</v>
      </c>
      <c r="H49" s="32">
        <v>3</v>
      </c>
      <c r="I49" s="33" t="s">
        <v>1</v>
      </c>
      <c r="J49" s="108">
        <v>11</v>
      </c>
      <c r="K49" s="107">
        <v>3</v>
      </c>
      <c r="L49" s="25" t="s">
        <v>1</v>
      </c>
      <c r="M49" s="26">
        <v>12</v>
      </c>
      <c r="N49" s="107">
        <v>5</v>
      </c>
      <c r="O49" s="25" t="s">
        <v>1</v>
      </c>
      <c r="P49" s="26">
        <v>15</v>
      </c>
      <c r="S49" s="81"/>
      <c r="T49" s="77"/>
      <c r="U49" s="81"/>
      <c r="V49" s="77"/>
      <c r="W49" s="84"/>
      <c r="X49" s="87"/>
      <c r="Y49" s="96"/>
      <c r="Z49" s="81"/>
      <c r="AA49" s="81"/>
      <c r="AB49" s="84"/>
      <c r="AC49" s="84"/>
      <c r="AD49" s="87"/>
      <c r="AE49" s="84"/>
      <c r="AF49" s="96"/>
      <c r="AG49" s="96"/>
    </row>
    <row r="50" spans="1:34" s="37" customFormat="1" ht="18" customHeight="1">
      <c r="A50" s="51" t="s">
        <v>16</v>
      </c>
      <c r="B50" s="107">
        <v>11</v>
      </c>
      <c r="C50" s="52" t="s">
        <v>1</v>
      </c>
      <c r="D50" s="50">
        <v>13</v>
      </c>
      <c r="E50" s="109">
        <v>10</v>
      </c>
      <c r="F50" s="54" t="s">
        <v>1</v>
      </c>
      <c r="G50" s="55">
        <v>13</v>
      </c>
      <c r="H50" s="107">
        <v>5</v>
      </c>
      <c r="I50" s="52" t="s">
        <v>1</v>
      </c>
      <c r="J50" s="50">
        <v>13</v>
      </c>
      <c r="K50" s="109">
        <v>4</v>
      </c>
      <c r="L50" s="54" t="s">
        <v>1</v>
      </c>
      <c r="M50" s="55">
        <v>13</v>
      </c>
      <c r="N50" s="109">
        <v>3</v>
      </c>
      <c r="O50" s="54" t="s">
        <v>1</v>
      </c>
      <c r="P50" s="55">
        <v>13</v>
      </c>
      <c r="Q50" s="37">
        <v>13</v>
      </c>
      <c r="R50" s="37">
        <f>SUM(S50:AH50)</f>
        <v>10</v>
      </c>
      <c r="S50" s="81">
        <f>COUNTIF(B50:P50,S1)</f>
        <v>0</v>
      </c>
      <c r="T50" s="77">
        <f>COUNTIF(B50:P50,T1)</f>
        <v>0</v>
      </c>
      <c r="U50" s="81">
        <f>COUNTIF(B50:P50,U1)</f>
        <v>1</v>
      </c>
      <c r="V50" s="77">
        <f>COUNTIF(B50:P50,V1)</f>
        <v>1</v>
      </c>
      <c r="W50" s="84">
        <f>COUNTIF(B50:P50,W1)</f>
        <v>1</v>
      </c>
      <c r="X50" s="87">
        <f>COUNTIF(B50:P50,X1)</f>
        <v>0</v>
      </c>
      <c r="Y50" s="96">
        <f>COUNTIF(B50:P50,Y1)</f>
        <v>0</v>
      </c>
      <c r="Z50" s="81">
        <f>COUNTIF(B50:P50,Z1)</f>
        <v>0</v>
      </c>
      <c r="AA50" s="81">
        <f>COUNTIF(B50:P50,AA1)</f>
        <v>0</v>
      </c>
      <c r="AB50" s="84">
        <f>COUNTIF(B50:P50,AB1)</f>
        <v>1</v>
      </c>
      <c r="AC50" s="84">
        <f>COUNTIF(B50:P50,AC1)</f>
        <v>1</v>
      </c>
      <c r="AD50" s="87">
        <f>COUNTIF(B50:P50,AD1)</f>
        <v>0</v>
      </c>
      <c r="AE50" s="84">
        <f>COUNTIF(B50:P50,AE1)</f>
        <v>5</v>
      </c>
      <c r="AF50" s="96">
        <f>COUNTIF(B50:P50,AF1)</f>
        <v>0</v>
      </c>
      <c r="AG50" s="96">
        <f>COUNTIF(B50:P50,AG1)</f>
        <v>0</v>
      </c>
      <c r="AH50" s="37">
        <f>COUNTIF(B50:P50,AH1)</f>
        <v>0</v>
      </c>
    </row>
    <row r="51" spans="1:34" s="37" customFormat="1" ht="18" customHeight="1">
      <c r="A51" s="53" t="s">
        <v>17</v>
      </c>
      <c r="B51" s="53">
        <v>12</v>
      </c>
      <c r="C51" s="54" t="s">
        <v>1</v>
      </c>
      <c r="D51" s="108">
        <v>14</v>
      </c>
      <c r="E51" s="109">
        <v>11</v>
      </c>
      <c r="F51" s="54" t="s">
        <v>1</v>
      </c>
      <c r="G51" s="55">
        <v>14</v>
      </c>
      <c r="H51" s="53">
        <v>6</v>
      </c>
      <c r="I51" s="54" t="s">
        <v>1</v>
      </c>
      <c r="J51" s="108">
        <v>14</v>
      </c>
      <c r="K51" s="53">
        <v>5</v>
      </c>
      <c r="L51" s="54" t="s">
        <v>1</v>
      </c>
      <c r="M51" s="108">
        <v>14</v>
      </c>
      <c r="N51" s="109">
        <v>4</v>
      </c>
      <c r="O51" s="54" t="s">
        <v>1</v>
      </c>
      <c r="P51" s="55">
        <v>14</v>
      </c>
      <c r="Q51" s="37">
        <v>14</v>
      </c>
      <c r="R51" s="37">
        <f>SUM(S51:AH51)</f>
        <v>10</v>
      </c>
      <c r="S51" s="81">
        <f>COUNTIF(B51:P51,S1)</f>
        <v>0</v>
      </c>
      <c r="T51" s="77">
        <f>COUNTIF(B51:P51,T1)</f>
        <v>0</v>
      </c>
      <c r="U51" s="81">
        <f>COUNTIF(B51:P51,U1)</f>
        <v>0</v>
      </c>
      <c r="V51" s="77">
        <f>COUNTIF(B51:P51,V1)</f>
        <v>1</v>
      </c>
      <c r="W51" s="84">
        <f>COUNTIF(B51:P51,W1)</f>
        <v>1</v>
      </c>
      <c r="X51" s="87">
        <f>COUNTIF(B51:P51,X1)</f>
        <v>1</v>
      </c>
      <c r="Y51" s="96">
        <f>COUNTIF(B51:P51,Y1)</f>
        <v>0</v>
      </c>
      <c r="Z51" s="81">
        <f>COUNTIF(B51:P51,Z1)</f>
        <v>0</v>
      </c>
      <c r="AA51" s="81">
        <f>COUNTIF(B51:P51,AA1)</f>
        <v>0</v>
      </c>
      <c r="AB51" s="84">
        <f>COUNTIF(B51:P51,AB1)</f>
        <v>0</v>
      </c>
      <c r="AC51" s="84">
        <f>COUNTIF(B51:P51,AC1)</f>
        <v>1</v>
      </c>
      <c r="AD51" s="87">
        <f>COUNTIF(B51:P51,AD1)</f>
        <v>1</v>
      </c>
      <c r="AE51" s="84">
        <f>COUNTIF(B51:P51,AE1)</f>
        <v>0</v>
      </c>
      <c r="AF51" s="96">
        <f>COUNTIF(B51:P51,AF1)</f>
        <v>5</v>
      </c>
      <c r="AG51" s="96">
        <f>COUNTIF(B51:P51,AG1)</f>
        <v>0</v>
      </c>
      <c r="AH51" s="37">
        <f>COUNTIF(B51:P51,AH1)</f>
        <v>0</v>
      </c>
    </row>
    <row r="52" spans="1:33" s="37" customFormat="1" ht="18" customHeight="1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S52" s="81"/>
      <c r="T52" s="77"/>
      <c r="U52" s="81"/>
      <c r="V52" s="77"/>
      <c r="W52" s="84"/>
      <c r="X52" s="87"/>
      <c r="Y52" s="96"/>
      <c r="Z52" s="81"/>
      <c r="AA52" s="81"/>
      <c r="AB52" s="84"/>
      <c r="AC52" s="84"/>
      <c r="AD52" s="87"/>
      <c r="AE52" s="84"/>
      <c r="AF52" s="96"/>
      <c r="AG52" s="96"/>
    </row>
    <row r="53" spans="1:33" s="37" customFormat="1" ht="18" customHeight="1" thickBot="1">
      <c r="A53" s="145">
        <f>A42+7</f>
        <v>42659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S53" s="81"/>
      <c r="T53" s="77"/>
      <c r="U53" s="81"/>
      <c r="V53" s="77"/>
      <c r="W53" s="84"/>
      <c r="X53" s="87"/>
      <c r="Y53" s="96"/>
      <c r="Z53" s="81"/>
      <c r="AA53" s="81"/>
      <c r="AB53" s="84"/>
      <c r="AC53" s="84"/>
      <c r="AD53" s="87"/>
      <c r="AE53" s="84"/>
      <c r="AF53" s="96"/>
      <c r="AG53" s="96"/>
    </row>
    <row r="54" spans="1:33" s="37" customFormat="1" ht="18" customHeight="1" thickBot="1">
      <c r="A54" s="1" t="s">
        <v>0</v>
      </c>
      <c r="B54" s="142">
        <v>0.6041666666666666</v>
      </c>
      <c r="C54" s="143"/>
      <c r="D54" s="144"/>
      <c r="E54" s="142">
        <v>0.6180555555555556</v>
      </c>
      <c r="F54" s="143"/>
      <c r="G54" s="144"/>
      <c r="H54" s="142">
        <v>0.6319444444444444</v>
      </c>
      <c r="I54" s="143"/>
      <c r="J54" s="144"/>
      <c r="K54" s="142">
        <v>0.6458333333333334</v>
      </c>
      <c r="L54" s="143"/>
      <c r="M54" s="144"/>
      <c r="N54" s="142">
        <v>0.6597222222222222</v>
      </c>
      <c r="O54" s="143"/>
      <c r="P54" s="144"/>
      <c r="S54" s="81"/>
      <c r="T54" s="77"/>
      <c r="U54" s="81"/>
      <c r="V54" s="77"/>
      <c r="W54" s="84"/>
      <c r="X54" s="87"/>
      <c r="Y54" s="96"/>
      <c r="Z54" s="81"/>
      <c r="AA54" s="81"/>
      <c r="AB54" s="84"/>
      <c r="AC54" s="84"/>
      <c r="AD54" s="87"/>
      <c r="AE54" s="84"/>
      <c r="AF54" s="96"/>
      <c r="AG54" s="96"/>
    </row>
    <row r="55" spans="1:33" s="37" customFormat="1" ht="18" customHeight="1">
      <c r="A55" s="70" t="s">
        <v>6</v>
      </c>
      <c r="B55" s="115">
        <v>4</v>
      </c>
      <c r="C55" s="33" t="s">
        <v>1</v>
      </c>
      <c r="D55" s="26">
        <v>15</v>
      </c>
      <c r="E55" s="107">
        <v>2</v>
      </c>
      <c r="F55" s="33" t="s">
        <v>1</v>
      </c>
      <c r="G55" s="26">
        <v>14</v>
      </c>
      <c r="H55" s="109">
        <v>1</v>
      </c>
      <c r="I55" s="33" t="s">
        <v>1</v>
      </c>
      <c r="J55" s="34">
        <v>14</v>
      </c>
      <c r="K55" s="24">
        <v>5</v>
      </c>
      <c r="L55" s="33" t="s">
        <v>1</v>
      </c>
      <c r="M55" s="110">
        <v>11</v>
      </c>
      <c r="N55" s="107">
        <v>5</v>
      </c>
      <c r="O55" s="33" t="s">
        <v>1</v>
      </c>
      <c r="P55" s="26">
        <v>12</v>
      </c>
      <c r="S55" s="81"/>
      <c r="T55" s="77"/>
      <c r="U55" s="81"/>
      <c r="V55" s="77"/>
      <c r="W55" s="84"/>
      <c r="X55" s="87"/>
      <c r="Y55" s="96"/>
      <c r="Z55" s="81"/>
      <c r="AA55" s="81"/>
      <c r="AB55" s="84"/>
      <c r="AC55" s="84"/>
      <c r="AD55" s="87"/>
      <c r="AE55" s="84"/>
      <c r="AF55" s="96"/>
      <c r="AG55" s="96"/>
    </row>
    <row r="56" spans="1:34" s="37" customFormat="1" ht="18" customHeight="1">
      <c r="A56" s="71" t="s">
        <v>14</v>
      </c>
      <c r="B56" s="116">
        <v>3</v>
      </c>
      <c r="C56" s="33" t="s">
        <v>1</v>
      </c>
      <c r="D56" s="26">
        <v>14</v>
      </c>
      <c r="E56" s="24">
        <v>3</v>
      </c>
      <c r="F56" s="33" t="s">
        <v>1</v>
      </c>
      <c r="G56" s="110">
        <v>15</v>
      </c>
      <c r="H56" s="24">
        <v>2</v>
      </c>
      <c r="I56" s="33" t="s">
        <v>1</v>
      </c>
      <c r="J56" s="110">
        <v>15</v>
      </c>
      <c r="K56" s="107">
        <v>4</v>
      </c>
      <c r="L56" s="33" t="s">
        <v>1</v>
      </c>
      <c r="M56" s="26">
        <v>10</v>
      </c>
      <c r="N56" s="24">
        <v>4</v>
      </c>
      <c r="O56" s="33" t="s">
        <v>1</v>
      </c>
      <c r="P56" s="110">
        <v>11</v>
      </c>
      <c r="R56" s="37">
        <f>SUM(S56:AH56)</f>
        <v>10</v>
      </c>
      <c r="S56" s="81">
        <f>COUNTIF(B56:P56,S1)</f>
        <v>0</v>
      </c>
      <c r="T56" s="77">
        <f>COUNTIF(B56:P56,T1)</f>
        <v>1</v>
      </c>
      <c r="U56" s="81">
        <f>COUNTIF(B56:P56,U1)</f>
        <v>2</v>
      </c>
      <c r="V56" s="77">
        <f>COUNTIF(B56:P56,V1)</f>
        <v>2</v>
      </c>
      <c r="W56" s="84">
        <f>COUNTIF(B56:P56,W1)</f>
        <v>0</v>
      </c>
      <c r="X56" s="87">
        <f>COUNTIF(B56:P56,X1)</f>
        <v>0</v>
      </c>
      <c r="Y56" s="96">
        <f>COUNTIF(B56:P56,Y1)</f>
        <v>0</v>
      </c>
      <c r="Z56" s="81">
        <f>COUNTIF(B56:P56,Z1)</f>
        <v>0</v>
      </c>
      <c r="AA56" s="81">
        <f>COUNTIF(B56:P56,AA1)</f>
        <v>0</v>
      </c>
      <c r="AB56" s="84">
        <f>COUNTIF(B56:P56,AB1)</f>
        <v>1</v>
      </c>
      <c r="AC56" s="84">
        <f>COUNTIF(B56:P56,AC1)</f>
        <v>1</v>
      </c>
      <c r="AD56" s="87">
        <f>COUNTIF(B56:P56,AD1)</f>
        <v>0</v>
      </c>
      <c r="AE56" s="84">
        <f>COUNTIF(B56:P56,AE1)</f>
        <v>0</v>
      </c>
      <c r="AF56" s="96">
        <f>COUNTIF(B56:P56,AF1)</f>
        <v>1</v>
      </c>
      <c r="AG56" s="96">
        <f>COUNTIF(B56:P56,AG1)</f>
        <v>2</v>
      </c>
      <c r="AH56" s="37">
        <f>COUNTIF(B56:P56,AH1)</f>
        <v>0</v>
      </c>
    </row>
    <row r="57" spans="1:33" s="37" customFormat="1" ht="18" customHeight="1">
      <c r="A57" s="27" t="s">
        <v>7</v>
      </c>
      <c r="B57" s="117">
        <v>1</v>
      </c>
      <c r="C57" s="33" t="s">
        <v>1</v>
      </c>
      <c r="D57" s="31">
        <v>12</v>
      </c>
      <c r="E57" s="109">
        <v>4</v>
      </c>
      <c r="F57" s="33" t="s">
        <v>1</v>
      </c>
      <c r="G57" s="34">
        <v>16</v>
      </c>
      <c r="H57" s="112">
        <v>3</v>
      </c>
      <c r="I57" s="33" t="s">
        <v>1</v>
      </c>
      <c r="J57" s="31">
        <v>16</v>
      </c>
      <c r="K57" s="112">
        <v>1</v>
      </c>
      <c r="L57" s="33" t="s">
        <v>1</v>
      </c>
      <c r="M57" s="31">
        <v>15</v>
      </c>
      <c r="N57" s="112">
        <v>7</v>
      </c>
      <c r="O57" s="33" t="s">
        <v>1</v>
      </c>
      <c r="P57" s="31">
        <v>14</v>
      </c>
      <c r="S57" s="81"/>
      <c r="T57" s="77"/>
      <c r="U57" s="81"/>
      <c r="V57" s="77"/>
      <c r="W57" s="84"/>
      <c r="X57" s="87"/>
      <c r="Y57" s="96"/>
      <c r="Z57" s="81"/>
      <c r="AA57" s="81"/>
      <c r="AB57" s="84"/>
      <c r="AC57" s="84"/>
      <c r="AD57" s="87"/>
      <c r="AE57" s="84"/>
      <c r="AF57" s="96"/>
      <c r="AG57" s="96"/>
    </row>
    <row r="58" spans="1:16" ht="18" customHeight="1">
      <c r="A58" s="27" t="s">
        <v>8</v>
      </c>
      <c r="B58" s="115">
        <v>2</v>
      </c>
      <c r="C58" s="33" t="s">
        <v>1</v>
      </c>
      <c r="D58" s="34">
        <v>13</v>
      </c>
      <c r="E58" s="109">
        <v>1</v>
      </c>
      <c r="F58" s="33" t="s">
        <v>1</v>
      </c>
      <c r="G58" s="34">
        <v>13</v>
      </c>
      <c r="H58" s="32">
        <v>6</v>
      </c>
      <c r="I58" s="33" t="s">
        <v>1</v>
      </c>
      <c r="J58" s="108">
        <v>11</v>
      </c>
      <c r="K58" s="109">
        <v>7</v>
      </c>
      <c r="L58" s="33" t="s">
        <v>1</v>
      </c>
      <c r="M58" s="34">
        <v>13</v>
      </c>
      <c r="N58" s="109">
        <v>1</v>
      </c>
      <c r="O58" s="33" t="s">
        <v>1</v>
      </c>
      <c r="P58" s="34">
        <v>16</v>
      </c>
    </row>
    <row r="59" spans="1:34" ht="18" customHeight="1">
      <c r="A59" s="71" t="s">
        <v>15</v>
      </c>
      <c r="B59" s="116">
        <v>5</v>
      </c>
      <c r="C59" s="33" t="s">
        <v>1</v>
      </c>
      <c r="D59" s="26">
        <v>16</v>
      </c>
      <c r="E59" s="24">
        <v>7</v>
      </c>
      <c r="F59" s="33" t="s">
        <v>1</v>
      </c>
      <c r="G59" s="110">
        <v>11</v>
      </c>
      <c r="H59" s="107">
        <v>7</v>
      </c>
      <c r="I59" s="33" t="s">
        <v>1</v>
      </c>
      <c r="J59" s="26">
        <v>12</v>
      </c>
      <c r="K59" s="107">
        <v>2</v>
      </c>
      <c r="L59" s="33" t="s">
        <v>1</v>
      </c>
      <c r="M59" s="26">
        <v>16</v>
      </c>
      <c r="N59" s="107">
        <v>6</v>
      </c>
      <c r="O59" s="33" t="s">
        <v>1</v>
      </c>
      <c r="P59" s="26">
        <v>13</v>
      </c>
      <c r="R59" s="37">
        <f>SUM(S59:AH59)</f>
        <v>10</v>
      </c>
      <c r="S59" s="81">
        <f>COUNTIF(B59:P59,S1)</f>
        <v>0</v>
      </c>
      <c r="T59" s="77">
        <f>COUNTIF(B59:P59,T1)</f>
        <v>1</v>
      </c>
      <c r="U59" s="81">
        <f>COUNTIF(B59:P59,U1)</f>
        <v>0</v>
      </c>
      <c r="V59" s="77">
        <f>COUNTIF(B59:P59,V1)</f>
        <v>0</v>
      </c>
      <c r="W59" s="84">
        <f>COUNTIF(B59:P59,W1)</f>
        <v>1</v>
      </c>
      <c r="X59" s="87">
        <f>COUNTIF(B59:P59,X1)</f>
        <v>1</v>
      </c>
      <c r="Y59" s="96">
        <f>COUNTIF(B59:P59,Y1)</f>
        <v>2</v>
      </c>
      <c r="Z59" s="81">
        <f>COUNTIF(B59:P59,Z1)</f>
        <v>0</v>
      </c>
      <c r="AA59" s="81">
        <f>COUNTIF(B59:P59,AA1)</f>
        <v>0</v>
      </c>
      <c r="AB59" s="84">
        <f>COUNTIF(B59:P59,AB1)</f>
        <v>0</v>
      </c>
      <c r="AC59" s="84">
        <f>COUNTIF(B59:P59,AC1)</f>
        <v>1</v>
      </c>
      <c r="AD59" s="87">
        <f>COUNTIF(B59:P59,AD1)</f>
        <v>1</v>
      </c>
      <c r="AE59" s="84">
        <f>COUNTIF(B59:P59,AE1)</f>
        <v>1</v>
      </c>
      <c r="AF59" s="96">
        <f>COUNTIF(B59:P59,AF1)</f>
        <v>0</v>
      </c>
      <c r="AG59" s="96">
        <f>COUNTIF(B59:P59,AG1)</f>
        <v>0</v>
      </c>
      <c r="AH59" s="37">
        <f>COUNTIF(B59:P59,AH1)</f>
        <v>2</v>
      </c>
    </row>
    <row r="60" spans="1:16" ht="18" customHeight="1">
      <c r="A60" s="27" t="s">
        <v>10</v>
      </c>
      <c r="B60" s="25">
        <v>8</v>
      </c>
      <c r="C60" s="33" t="s">
        <v>1</v>
      </c>
      <c r="D60" s="110">
        <v>11</v>
      </c>
      <c r="E60" s="32">
        <v>5</v>
      </c>
      <c r="F60" s="33" t="s">
        <v>1</v>
      </c>
      <c r="G60" s="108">
        <v>9</v>
      </c>
      <c r="H60" s="107">
        <v>5</v>
      </c>
      <c r="I60" s="33" t="s">
        <v>1</v>
      </c>
      <c r="J60" s="26">
        <v>10</v>
      </c>
      <c r="K60" s="32">
        <v>6</v>
      </c>
      <c r="L60" s="33" t="s">
        <v>1</v>
      </c>
      <c r="M60" s="108">
        <v>12</v>
      </c>
      <c r="N60" s="107">
        <v>3</v>
      </c>
      <c r="O60" s="33" t="s">
        <v>1</v>
      </c>
      <c r="P60" s="26">
        <v>10</v>
      </c>
    </row>
    <row r="61" spans="1:34" ht="18" customHeight="1">
      <c r="A61" s="72" t="s">
        <v>31</v>
      </c>
      <c r="B61" s="52">
        <v>7</v>
      </c>
      <c r="C61" s="52" t="s">
        <v>1</v>
      </c>
      <c r="D61" s="110">
        <v>10</v>
      </c>
      <c r="E61" s="107">
        <v>8</v>
      </c>
      <c r="F61" s="52" t="s">
        <v>1</v>
      </c>
      <c r="G61" s="50">
        <v>12</v>
      </c>
      <c r="H61" s="107">
        <v>8</v>
      </c>
      <c r="I61" s="52" t="s">
        <v>1</v>
      </c>
      <c r="J61" s="50">
        <v>13</v>
      </c>
      <c r="K61" s="107">
        <v>8</v>
      </c>
      <c r="L61" s="52" t="s">
        <v>1</v>
      </c>
      <c r="M61" s="50">
        <v>14</v>
      </c>
      <c r="N61" s="107">
        <v>8</v>
      </c>
      <c r="O61" s="52" t="s">
        <v>1</v>
      </c>
      <c r="P61" s="50">
        <v>15</v>
      </c>
      <c r="Q61">
        <v>8</v>
      </c>
      <c r="R61" s="37">
        <f>SUM(S61:AH61)</f>
        <v>10</v>
      </c>
      <c r="S61" s="81">
        <f>COUNTIF(B61:P61,S1)</f>
        <v>0</v>
      </c>
      <c r="T61" s="77">
        <f>COUNTIF(B61:P61,T1)</f>
        <v>0</v>
      </c>
      <c r="U61" s="81">
        <f>COUNTIF(B61:P61,U1)</f>
        <v>0</v>
      </c>
      <c r="V61" s="77">
        <f>COUNTIF(B61:P61,V1)</f>
        <v>0</v>
      </c>
      <c r="W61" s="84">
        <f>COUNTIF(B61:P61,W1)</f>
        <v>0</v>
      </c>
      <c r="X61" s="87">
        <f>COUNTIF(B61:P61,X1)</f>
        <v>0</v>
      </c>
      <c r="Y61" s="96">
        <f>COUNTIF(B61:P61,Y1)</f>
        <v>1</v>
      </c>
      <c r="Z61" s="81">
        <f>COUNTIF(B61:P61,Z1)</f>
        <v>4</v>
      </c>
      <c r="AA61" s="81">
        <f>COUNTIF(B61:P61,AA1)</f>
        <v>0</v>
      </c>
      <c r="AB61" s="84">
        <f>COUNTIF(B61:P61,AB1)</f>
        <v>1</v>
      </c>
      <c r="AC61" s="84">
        <f>COUNTIF(B61:P61,AC1)</f>
        <v>0</v>
      </c>
      <c r="AD61" s="87">
        <f>COUNTIF(B61:P61,AD1)</f>
        <v>1</v>
      </c>
      <c r="AE61" s="84">
        <f>COUNTIF(B61:P61,AE1)</f>
        <v>1</v>
      </c>
      <c r="AF61" s="96">
        <f>COUNTIF(B61:P61,AF1)</f>
        <v>1</v>
      </c>
      <c r="AG61" s="96">
        <f>COUNTIF(B61:P61,AG1)</f>
        <v>1</v>
      </c>
      <c r="AH61" s="37">
        <f>COUNTIF(B61:P61,AH1)</f>
        <v>0</v>
      </c>
    </row>
    <row r="62" spans="1:34" ht="18" customHeight="1" thickBot="1">
      <c r="A62" s="73" t="s">
        <v>32</v>
      </c>
      <c r="B62" s="54">
        <v>6</v>
      </c>
      <c r="C62" s="54" t="s">
        <v>1</v>
      </c>
      <c r="D62" s="108">
        <v>9</v>
      </c>
      <c r="E62" s="53">
        <v>6</v>
      </c>
      <c r="F62" s="54" t="s">
        <v>1</v>
      </c>
      <c r="G62" s="108">
        <v>10</v>
      </c>
      <c r="H62" s="53">
        <v>4</v>
      </c>
      <c r="I62" s="54" t="s">
        <v>1</v>
      </c>
      <c r="J62" s="108">
        <v>9</v>
      </c>
      <c r="K62" s="109">
        <v>3</v>
      </c>
      <c r="L62" s="54" t="s">
        <v>1</v>
      </c>
      <c r="M62" s="55">
        <v>9</v>
      </c>
      <c r="N62" s="109">
        <v>2</v>
      </c>
      <c r="O62" s="54" t="s">
        <v>1</v>
      </c>
      <c r="P62" s="55">
        <v>9</v>
      </c>
      <c r="Q62">
        <v>9</v>
      </c>
      <c r="R62" s="37">
        <f>SUM(S62:AH62)</f>
        <v>10</v>
      </c>
      <c r="S62" s="81">
        <f>COUNTIF(B62:P62,S1)</f>
        <v>0</v>
      </c>
      <c r="T62" s="77">
        <f>COUNTIF(B62:P62,T1)</f>
        <v>1</v>
      </c>
      <c r="U62" s="81">
        <f>COUNTIF(B62:P62,U1)</f>
        <v>1</v>
      </c>
      <c r="V62" s="77">
        <f>COUNTIF(B62:P62,V1)</f>
        <v>1</v>
      </c>
      <c r="W62" s="84">
        <f>COUNTIF(B62:P62,W1)</f>
        <v>0</v>
      </c>
      <c r="X62" s="87">
        <f>COUNTIF(B62:P62,X1)</f>
        <v>2</v>
      </c>
      <c r="Y62" s="96">
        <f>COUNTIF(B62:P62,Y1)</f>
        <v>0</v>
      </c>
      <c r="Z62" s="81">
        <f>COUNTIF(B62:P62,Z1)</f>
        <v>0</v>
      </c>
      <c r="AA62" s="81">
        <f>COUNTIF(B62:P62,AA1)</f>
        <v>4</v>
      </c>
      <c r="AB62" s="84">
        <f>COUNTIF(B62:P62,AB1)</f>
        <v>1</v>
      </c>
      <c r="AC62" s="84">
        <f>COUNTIF(B62:P62,AC1)</f>
        <v>0</v>
      </c>
      <c r="AD62" s="87">
        <f>COUNTIF(B62:P62,AD1)</f>
        <v>0</v>
      </c>
      <c r="AE62" s="84">
        <f>COUNTIF(B62:P62,AE1)</f>
        <v>0</v>
      </c>
      <c r="AF62" s="96">
        <f>COUNTIF(B62:P62,AF1)</f>
        <v>0</v>
      </c>
      <c r="AG62" s="96">
        <f>COUNTIF(B62:P62,AG1)</f>
        <v>0</v>
      </c>
      <c r="AH62" s="37">
        <f>COUNTIF(B62:P62,AH1)</f>
        <v>0</v>
      </c>
    </row>
    <row r="63" spans="2:13" ht="18" customHeight="1">
      <c r="B63" s="30" t="s">
        <v>9</v>
      </c>
      <c r="D63"/>
      <c r="E63"/>
      <c r="G63"/>
      <c r="H63"/>
      <c r="J63"/>
      <c r="K63"/>
      <c r="M63"/>
    </row>
    <row r="64" spans="1:16" ht="18" customHeight="1" thickBot="1">
      <c r="A64" s="145">
        <f>A53+7</f>
        <v>42666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</row>
    <row r="65" spans="1:16" ht="18" customHeight="1" thickBot="1">
      <c r="A65" s="1" t="s">
        <v>0</v>
      </c>
      <c r="B65" s="142">
        <v>0.6041666666666666</v>
      </c>
      <c r="C65" s="143"/>
      <c r="D65" s="144"/>
      <c r="E65" s="142">
        <v>0.6180555555555556</v>
      </c>
      <c r="F65" s="143"/>
      <c r="G65" s="144"/>
      <c r="H65" s="142">
        <v>0.6319444444444444</v>
      </c>
      <c r="I65" s="143"/>
      <c r="J65" s="144"/>
      <c r="K65" s="142">
        <v>0.6458333333333334</v>
      </c>
      <c r="L65" s="143"/>
      <c r="M65" s="144"/>
      <c r="N65" s="142">
        <v>0.6597222222222222</v>
      </c>
      <c r="O65" s="143"/>
      <c r="P65" s="144"/>
    </row>
    <row r="66" spans="1:16" ht="18" customHeight="1">
      <c r="A66" s="23" t="s">
        <v>6</v>
      </c>
      <c r="B66" s="24">
        <v>3</v>
      </c>
      <c r="C66" s="33" t="s">
        <v>1</v>
      </c>
      <c r="D66" s="26">
        <v>4</v>
      </c>
      <c r="E66" s="24">
        <v>6</v>
      </c>
      <c r="F66" s="33" t="s">
        <v>1</v>
      </c>
      <c r="G66" s="26">
        <v>8</v>
      </c>
      <c r="H66" s="24">
        <v>1</v>
      </c>
      <c r="I66" s="33" t="s">
        <v>1</v>
      </c>
      <c r="J66" s="26">
        <v>4</v>
      </c>
      <c r="K66" s="24">
        <v>3</v>
      </c>
      <c r="L66" s="33" t="s">
        <v>1</v>
      </c>
      <c r="M66" s="26">
        <v>7</v>
      </c>
      <c r="N66" s="24">
        <v>9</v>
      </c>
      <c r="O66" s="33" t="s">
        <v>1</v>
      </c>
      <c r="P66" s="26">
        <v>14</v>
      </c>
    </row>
    <row r="67" spans="1:34" ht="18" customHeight="1">
      <c r="A67" s="23" t="s">
        <v>14</v>
      </c>
      <c r="B67" s="29">
        <v>11</v>
      </c>
      <c r="C67" s="33" t="s">
        <v>1</v>
      </c>
      <c r="D67" s="31">
        <v>12</v>
      </c>
      <c r="E67" s="24">
        <v>14</v>
      </c>
      <c r="F67" s="33" t="s">
        <v>1</v>
      </c>
      <c r="G67" s="26">
        <v>16</v>
      </c>
      <c r="H67" s="24">
        <v>5</v>
      </c>
      <c r="I67" s="33" t="s">
        <v>1</v>
      </c>
      <c r="J67" s="26">
        <v>8</v>
      </c>
      <c r="K67" s="24">
        <v>4</v>
      </c>
      <c r="L67" s="33" t="s">
        <v>1</v>
      </c>
      <c r="M67" s="26">
        <v>8</v>
      </c>
      <c r="N67" s="24">
        <v>2</v>
      </c>
      <c r="O67" s="33" t="s">
        <v>1</v>
      </c>
      <c r="P67" s="26">
        <v>7</v>
      </c>
      <c r="R67" s="37">
        <f>SUM(S67:AH67)</f>
        <v>10</v>
      </c>
      <c r="S67" s="81">
        <f>COUNTIF(B67:P67,S1)</f>
        <v>0</v>
      </c>
      <c r="T67" s="77">
        <f>COUNTIF(B67:P67,T1)</f>
        <v>1</v>
      </c>
      <c r="U67" s="81">
        <f>COUNTIF(B67:P67,U1)</f>
        <v>0</v>
      </c>
      <c r="V67" s="77">
        <f>COUNTIF(B67:P67,V1)</f>
        <v>1</v>
      </c>
      <c r="W67" s="84">
        <f>COUNTIF(B67:P67,W1)</f>
        <v>1</v>
      </c>
      <c r="X67" s="87">
        <f>COUNTIF(B67:P67,X1)</f>
        <v>0</v>
      </c>
      <c r="Y67" s="96">
        <f>COUNTIF(B67:P67,Y1)</f>
        <v>1</v>
      </c>
      <c r="Z67" s="81">
        <f>COUNTIF(B67:P67,Z1)</f>
        <v>2</v>
      </c>
      <c r="AA67" s="81">
        <f>COUNTIF(B67:P67,AA1)</f>
        <v>0</v>
      </c>
      <c r="AB67" s="84">
        <f>COUNTIF(B67:P67,AB1)</f>
        <v>0</v>
      </c>
      <c r="AC67" s="84">
        <f>COUNTIF(B67:P67,AC1)</f>
        <v>1</v>
      </c>
      <c r="AD67" s="87">
        <f>COUNTIF(B67:P67,AD1)</f>
        <v>1</v>
      </c>
      <c r="AE67" s="84">
        <f>COUNTIF(B67:P67,AE1)</f>
        <v>0</v>
      </c>
      <c r="AF67" s="96">
        <f>COUNTIF(B67:P67,AF1)</f>
        <v>1</v>
      </c>
      <c r="AG67" s="96">
        <f>COUNTIF(B67:P67,AG1)</f>
        <v>0</v>
      </c>
      <c r="AH67" s="37">
        <f>COUNTIF(B67:P67,AH1)</f>
        <v>1</v>
      </c>
    </row>
    <row r="68" spans="1:34" ht="18" customHeight="1">
      <c r="A68" s="28" t="s">
        <v>7</v>
      </c>
      <c r="B68" s="32">
        <v>5</v>
      </c>
      <c r="C68" s="33" t="s">
        <v>1</v>
      </c>
      <c r="D68" s="34">
        <v>6</v>
      </c>
      <c r="E68" s="24">
        <v>10</v>
      </c>
      <c r="F68" s="33" t="s">
        <v>1</v>
      </c>
      <c r="G68" s="26">
        <v>12</v>
      </c>
      <c r="H68" s="24">
        <v>2</v>
      </c>
      <c r="I68" s="33" t="s">
        <v>1</v>
      </c>
      <c r="J68" s="26">
        <v>3</v>
      </c>
      <c r="K68" s="29">
        <v>9</v>
      </c>
      <c r="L68" s="33" t="s">
        <v>1</v>
      </c>
      <c r="M68" s="31">
        <v>13</v>
      </c>
      <c r="N68" s="29">
        <v>3</v>
      </c>
      <c r="O68" s="33" t="s">
        <v>1</v>
      </c>
      <c r="P68" s="31">
        <v>8</v>
      </c>
      <c r="R68" s="37"/>
      <c r="S68" s="81"/>
      <c r="T68" s="77"/>
      <c r="U68" s="81"/>
      <c r="V68" s="77"/>
      <c r="W68" s="84"/>
      <c r="X68" s="87"/>
      <c r="Y68" s="96"/>
      <c r="Z68" s="81"/>
      <c r="AA68" s="81"/>
      <c r="AB68" s="84"/>
      <c r="AC68" s="84"/>
      <c r="AD68" s="87"/>
      <c r="AE68" s="84"/>
      <c r="AF68" s="96"/>
      <c r="AG68" s="96"/>
      <c r="AH68" s="37"/>
    </row>
    <row r="69" spans="1:16" ht="18" customHeight="1">
      <c r="A69" s="28" t="s">
        <v>8</v>
      </c>
      <c r="B69" s="32">
        <v>7</v>
      </c>
      <c r="C69" s="33" t="s">
        <v>1</v>
      </c>
      <c r="D69" s="34">
        <v>8</v>
      </c>
      <c r="E69" s="32">
        <v>2</v>
      </c>
      <c r="F69" s="33" t="s">
        <v>1</v>
      </c>
      <c r="G69" s="34">
        <v>4</v>
      </c>
      <c r="H69" s="32">
        <v>6</v>
      </c>
      <c r="I69" s="33" t="s">
        <v>1</v>
      </c>
      <c r="J69" s="34">
        <v>7</v>
      </c>
      <c r="K69" s="32">
        <v>2</v>
      </c>
      <c r="L69" s="33" t="s">
        <v>1</v>
      </c>
      <c r="M69" s="34">
        <v>6</v>
      </c>
      <c r="N69" s="32">
        <v>1</v>
      </c>
      <c r="O69" s="33" t="s">
        <v>1</v>
      </c>
      <c r="P69" s="34">
        <v>6</v>
      </c>
    </row>
    <row r="70" spans="1:34" ht="18" customHeight="1">
      <c r="A70" s="23" t="s">
        <v>15</v>
      </c>
      <c r="B70" s="24">
        <v>1</v>
      </c>
      <c r="C70" s="33" t="s">
        <v>1</v>
      </c>
      <c r="D70" s="26">
        <v>2</v>
      </c>
      <c r="E70" s="24">
        <v>1</v>
      </c>
      <c r="F70" s="33" t="s">
        <v>1</v>
      </c>
      <c r="G70" s="26">
        <v>3</v>
      </c>
      <c r="H70" s="24">
        <v>10</v>
      </c>
      <c r="I70" s="33" t="s">
        <v>1</v>
      </c>
      <c r="J70" s="26">
        <v>11</v>
      </c>
      <c r="K70" s="24">
        <v>10</v>
      </c>
      <c r="L70" s="33" t="s">
        <v>1</v>
      </c>
      <c r="M70" s="26">
        <v>14</v>
      </c>
      <c r="N70" s="24">
        <v>4</v>
      </c>
      <c r="O70" s="33" t="s">
        <v>1</v>
      </c>
      <c r="P70" s="26">
        <v>5</v>
      </c>
      <c r="R70" s="37">
        <f>SUM(S70:AH70)</f>
        <v>10</v>
      </c>
      <c r="S70" s="81">
        <f>COUNTIF(B70:P70,S1)</f>
        <v>2</v>
      </c>
      <c r="T70" s="77">
        <f>COUNTIF(B70:P70,T1)</f>
        <v>1</v>
      </c>
      <c r="U70" s="81">
        <f>COUNTIF(B70:P70,U1)</f>
        <v>1</v>
      </c>
      <c r="V70" s="77">
        <f>COUNTIF(B70:P70,V1)</f>
        <v>1</v>
      </c>
      <c r="W70" s="84">
        <f>COUNTIF(B70:P70,W1)</f>
        <v>1</v>
      </c>
      <c r="X70" s="87">
        <f>COUNTIF(B70:P70,X1)</f>
        <v>0</v>
      </c>
      <c r="Y70" s="96">
        <f>COUNTIF(B70:P70,Y1)</f>
        <v>0</v>
      </c>
      <c r="Z70" s="81">
        <f>COUNTIF(B70:P70,Z1)</f>
        <v>0</v>
      </c>
      <c r="AA70" s="81">
        <f>COUNTIF(B70:P70,AA1)</f>
        <v>0</v>
      </c>
      <c r="AB70" s="84">
        <f>COUNTIF(B70:P70,AB1)</f>
        <v>2</v>
      </c>
      <c r="AC70" s="84">
        <f>COUNTIF(B70:P70,AC1)</f>
        <v>1</v>
      </c>
      <c r="AD70" s="87">
        <f>COUNTIF(B70:P70,AD1)</f>
        <v>0</v>
      </c>
      <c r="AE70" s="84">
        <f>COUNTIF(B70:P70,AE1)</f>
        <v>0</v>
      </c>
      <c r="AF70" s="96">
        <f>COUNTIF(B70:P70,AF1)</f>
        <v>1</v>
      </c>
      <c r="AG70" s="96">
        <f>COUNTIF(B70:P70,AG1)</f>
        <v>0</v>
      </c>
      <c r="AH70" s="37">
        <f>COUNTIF(B70:P70,AH1)</f>
        <v>0</v>
      </c>
    </row>
    <row r="71" spans="1:16" ht="18" customHeight="1">
      <c r="A71" s="28" t="s">
        <v>10</v>
      </c>
      <c r="B71" s="24">
        <v>13</v>
      </c>
      <c r="C71" s="33" t="s">
        <v>1</v>
      </c>
      <c r="D71" s="26">
        <v>14</v>
      </c>
      <c r="E71" s="29">
        <v>9</v>
      </c>
      <c r="F71" s="33" t="s">
        <v>1</v>
      </c>
      <c r="G71" s="31">
        <v>11</v>
      </c>
      <c r="H71" s="32">
        <v>9</v>
      </c>
      <c r="I71" s="33" t="s">
        <v>1</v>
      </c>
      <c r="J71" s="34">
        <v>12</v>
      </c>
      <c r="K71" s="32">
        <v>1</v>
      </c>
      <c r="L71" s="33" t="s">
        <v>1</v>
      </c>
      <c r="M71" s="34">
        <v>5</v>
      </c>
      <c r="N71" s="32">
        <v>12</v>
      </c>
      <c r="O71" s="33" t="s">
        <v>1</v>
      </c>
      <c r="P71" s="34">
        <v>13</v>
      </c>
    </row>
    <row r="72" spans="1:34" ht="18" customHeight="1">
      <c r="A72" s="51" t="s">
        <v>31</v>
      </c>
      <c r="B72" s="51">
        <v>15</v>
      </c>
      <c r="C72" s="52" t="s">
        <v>1</v>
      </c>
      <c r="D72" s="50">
        <v>16</v>
      </c>
      <c r="E72" s="53">
        <v>13</v>
      </c>
      <c r="F72" s="54" t="s">
        <v>1</v>
      </c>
      <c r="G72" s="55">
        <v>15</v>
      </c>
      <c r="H72" s="51">
        <v>14</v>
      </c>
      <c r="I72" s="52" t="s">
        <v>1</v>
      </c>
      <c r="J72" s="50">
        <v>15</v>
      </c>
      <c r="K72" s="51">
        <v>11</v>
      </c>
      <c r="L72" s="52" t="s">
        <v>1</v>
      </c>
      <c r="M72" s="50">
        <v>15</v>
      </c>
      <c r="N72" s="51">
        <v>10</v>
      </c>
      <c r="O72" s="52" t="s">
        <v>1</v>
      </c>
      <c r="P72" s="50">
        <v>15</v>
      </c>
      <c r="Q72">
        <v>15</v>
      </c>
      <c r="R72" s="37">
        <f>SUM(S72:AH72)</f>
        <v>10</v>
      </c>
      <c r="S72" s="81">
        <f>COUNTIF(B72:P72,S1)</f>
        <v>0</v>
      </c>
      <c r="T72" s="77">
        <f>COUNTIF(B72:P72,T1)</f>
        <v>0</v>
      </c>
      <c r="U72" s="81">
        <f>COUNTIF(B72:P72,U1)</f>
        <v>0</v>
      </c>
      <c r="V72" s="77">
        <f>COUNTIF(B72:P72,V1)</f>
        <v>0</v>
      </c>
      <c r="W72" s="84">
        <f>COUNTIF(B72:P72,W1)</f>
        <v>0</v>
      </c>
      <c r="X72" s="87">
        <f>COUNTIF(B72:P72,X1)</f>
        <v>0</v>
      </c>
      <c r="Y72" s="96">
        <f>COUNTIF(B72:P72,Y1)</f>
        <v>0</v>
      </c>
      <c r="Z72" s="81">
        <f>COUNTIF(B72:P72,Z1)</f>
        <v>0</v>
      </c>
      <c r="AA72" s="81">
        <f>COUNTIF(B72:P72,AA1)</f>
        <v>0</v>
      </c>
      <c r="AB72" s="84">
        <f>COUNTIF(B72:P72,AB1)</f>
        <v>1</v>
      </c>
      <c r="AC72" s="84">
        <f>COUNTIF(B72:P72,AC1)</f>
        <v>1</v>
      </c>
      <c r="AD72" s="87">
        <f>COUNTIF(B72:P72,AD1)</f>
        <v>0</v>
      </c>
      <c r="AE72" s="84">
        <f>COUNTIF(B72:P72,AE1)</f>
        <v>1</v>
      </c>
      <c r="AF72" s="96">
        <f>COUNTIF(B72:P72,AF1)</f>
        <v>1</v>
      </c>
      <c r="AG72" s="96">
        <f>COUNTIF(B72:P72,AG1)</f>
        <v>5</v>
      </c>
      <c r="AH72" s="37">
        <f>COUNTIF(B72:P72,AH1)</f>
        <v>1</v>
      </c>
    </row>
    <row r="73" spans="1:34" ht="18" customHeight="1" thickBot="1">
      <c r="A73" s="74" t="s">
        <v>32</v>
      </c>
      <c r="B73" s="74">
        <v>9</v>
      </c>
      <c r="C73" s="75" t="s">
        <v>1</v>
      </c>
      <c r="D73" s="76">
        <v>10</v>
      </c>
      <c r="E73" s="74">
        <v>5</v>
      </c>
      <c r="F73" s="75" t="s">
        <v>1</v>
      </c>
      <c r="G73" s="76">
        <v>7</v>
      </c>
      <c r="H73" s="74">
        <v>13</v>
      </c>
      <c r="I73" s="75" t="s">
        <v>1</v>
      </c>
      <c r="J73" s="76">
        <v>16</v>
      </c>
      <c r="K73" s="74">
        <v>12</v>
      </c>
      <c r="L73" s="75" t="s">
        <v>1</v>
      </c>
      <c r="M73" s="76">
        <v>16</v>
      </c>
      <c r="N73" s="74">
        <v>11</v>
      </c>
      <c r="O73" s="75" t="s">
        <v>1</v>
      </c>
      <c r="P73" s="76">
        <v>16</v>
      </c>
      <c r="Q73">
        <v>16</v>
      </c>
      <c r="R73" s="37">
        <f>SUM(S73:AH73)</f>
        <v>10</v>
      </c>
      <c r="S73" s="81">
        <f>COUNTIF(B73:P73,S1)</f>
        <v>0</v>
      </c>
      <c r="T73" s="77">
        <f>COUNTIF(B73:P73,T1)</f>
        <v>0</v>
      </c>
      <c r="U73" s="81">
        <f>COUNTIF(B73:P73,U1)</f>
        <v>0</v>
      </c>
      <c r="V73" s="77">
        <f>COUNTIF(B73:P73,V1)</f>
        <v>0</v>
      </c>
      <c r="W73" s="84">
        <f>COUNTIF(B73:P73,W1)</f>
        <v>1</v>
      </c>
      <c r="X73" s="87">
        <f>COUNTIF(B73:P73,X1)</f>
        <v>0</v>
      </c>
      <c r="Y73" s="96">
        <f>COUNTIF(B73:P73,Y1)</f>
        <v>1</v>
      </c>
      <c r="Z73" s="81">
        <f>COUNTIF(B73:P73,Z1)</f>
        <v>0</v>
      </c>
      <c r="AA73" s="81">
        <f>COUNTIF(B73:P73,AA1)</f>
        <v>1</v>
      </c>
      <c r="AB73" s="84">
        <f>COUNTIF(B73:P73,AB1)</f>
        <v>1</v>
      </c>
      <c r="AC73" s="84">
        <f>COUNTIF(B73:P73,AC1)</f>
        <v>1</v>
      </c>
      <c r="AD73" s="87">
        <f>COUNTIF(B73:P73,AD1)</f>
        <v>1</v>
      </c>
      <c r="AE73" s="84">
        <f>COUNTIF(B73:P73,AE1)</f>
        <v>1</v>
      </c>
      <c r="AF73" s="96">
        <f>COUNTIF(B73:P73,AF1)</f>
        <v>0</v>
      </c>
      <c r="AG73" s="96">
        <f>COUNTIF(B73:P73,AG1)</f>
        <v>0</v>
      </c>
      <c r="AH73" s="37">
        <f>COUNTIF(B73:P73,AH1)</f>
        <v>3</v>
      </c>
    </row>
    <row r="74" spans="2:17" ht="18" customHeight="1">
      <c r="B74"/>
      <c r="D74"/>
      <c r="E74"/>
      <c r="G74"/>
      <c r="H74"/>
      <c r="J74"/>
      <c r="K74"/>
      <c r="M74"/>
      <c r="Q74" s="30"/>
    </row>
    <row r="75" spans="1:16" ht="18" customHeight="1" thickBot="1">
      <c r="A75" s="145">
        <f>A64+7</f>
        <v>42673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</row>
    <row r="76" spans="1:16" ht="18" customHeight="1" thickBot="1">
      <c r="A76" s="1" t="s">
        <v>0</v>
      </c>
      <c r="B76" s="142">
        <v>0.6041666666666666</v>
      </c>
      <c r="C76" s="143"/>
      <c r="D76" s="144"/>
      <c r="E76" s="142">
        <v>0.6180555555555556</v>
      </c>
      <c r="F76" s="143"/>
      <c r="G76" s="144"/>
      <c r="H76" s="142">
        <v>0.6319444444444444</v>
      </c>
      <c r="I76" s="143"/>
      <c r="J76" s="144"/>
      <c r="K76" s="142">
        <v>0.6458333333333334</v>
      </c>
      <c r="L76" s="143"/>
      <c r="M76" s="144"/>
      <c r="N76" s="142">
        <v>0.6597222222222222</v>
      </c>
      <c r="O76" s="143"/>
      <c r="P76" s="144"/>
    </row>
    <row r="77" spans="1:16" ht="18" customHeight="1">
      <c r="A77" s="23" t="s">
        <v>6</v>
      </c>
      <c r="B77" s="24">
        <v>11</v>
      </c>
      <c r="C77" s="25" t="s">
        <v>1</v>
      </c>
      <c r="D77" s="26">
        <v>13</v>
      </c>
      <c r="E77" s="24">
        <v>4</v>
      </c>
      <c r="F77" s="25" t="s">
        <v>1</v>
      </c>
      <c r="G77" s="26">
        <v>7</v>
      </c>
      <c r="H77" s="24">
        <v>7</v>
      </c>
      <c r="I77" s="25" t="s">
        <v>1</v>
      </c>
      <c r="J77" s="26">
        <v>15</v>
      </c>
      <c r="K77" s="24">
        <v>7</v>
      </c>
      <c r="L77" s="25" t="s">
        <v>1</v>
      </c>
      <c r="M77" s="26">
        <v>16</v>
      </c>
      <c r="N77" s="24">
        <v>4</v>
      </c>
      <c r="O77" s="25" t="s">
        <v>1</v>
      </c>
      <c r="P77" s="26">
        <v>14</v>
      </c>
    </row>
    <row r="78" spans="1:34" ht="18" customHeight="1">
      <c r="A78" s="23" t="s">
        <v>14</v>
      </c>
      <c r="B78" s="24">
        <v>9</v>
      </c>
      <c r="C78" s="25" t="s">
        <v>1</v>
      </c>
      <c r="D78" s="26">
        <v>15</v>
      </c>
      <c r="E78" s="24">
        <v>11</v>
      </c>
      <c r="F78" s="25" t="s">
        <v>1</v>
      </c>
      <c r="G78" s="26">
        <v>14</v>
      </c>
      <c r="H78" s="24">
        <v>8</v>
      </c>
      <c r="I78" s="25" t="s">
        <v>1</v>
      </c>
      <c r="J78" s="26">
        <v>16</v>
      </c>
      <c r="K78" s="24">
        <v>8</v>
      </c>
      <c r="L78" s="25" t="s">
        <v>1</v>
      </c>
      <c r="M78" s="26">
        <v>9</v>
      </c>
      <c r="N78" s="24">
        <v>6</v>
      </c>
      <c r="O78" s="25" t="s">
        <v>1</v>
      </c>
      <c r="P78" s="26">
        <v>16</v>
      </c>
      <c r="R78" s="37">
        <f>SUM(S78:AH78)</f>
        <v>10</v>
      </c>
      <c r="S78" s="81">
        <f>COUNTIF(B78:P78,S1)</f>
        <v>0</v>
      </c>
      <c r="T78" s="77">
        <f>COUNTIF(B78:P78,T1)</f>
        <v>0</v>
      </c>
      <c r="U78" s="81">
        <f>COUNTIF(B78:P78,U1)</f>
        <v>0</v>
      </c>
      <c r="V78" s="77">
        <f>COUNTIF(B78:P78,V1)</f>
        <v>0</v>
      </c>
      <c r="W78" s="84">
        <f>COUNTIF(B78:P78,W1)</f>
        <v>0</v>
      </c>
      <c r="X78" s="87">
        <f>COUNTIF(B78:P78,X1)</f>
        <v>1</v>
      </c>
      <c r="Y78" s="96">
        <f>COUNTIF(B78:P78,Y1)</f>
        <v>0</v>
      </c>
      <c r="Z78" s="81">
        <f>COUNTIF(B78:P78,Z1)</f>
        <v>2</v>
      </c>
      <c r="AA78" s="81">
        <f>COUNTIF(B78:P78,AA1)</f>
        <v>2</v>
      </c>
      <c r="AB78" s="84">
        <f>COUNTIF(B78:P78,AB1)</f>
        <v>0</v>
      </c>
      <c r="AC78" s="84">
        <f>COUNTIF(B78:P78,AC1)</f>
        <v>1</v>
      </c>
      <c r="AD78" s="87">
        <f>COUNTIF(B78:P78,AD1)</f>
        <v>0</v>
      </c>
      <c r="AE78" s="84">
        <f>COUNTIF(B78:P78,AE1)</f>
        <v>0</v>
      </c>
      <c r="AF78" s="96">
        <f>COUNTIF(B78:P78,AF1)</f>
        <v>1</v>
      </c>
      <c r="AG78" s="96">
        <f>COUNTIF(B78:P78,AG1)</f>
        <v>1</v>
      </c>
      <c r="AH78" s="37">
        <f>COUNTIF(B78:P78,AH1)</f>
        <v>2</v>
      </c>
    </row>
    <row r="79" spans="1:34" ht="18" customHeight="1">
      <c r="A79" s="28" t="s">
        <v>7</v>
      </c>
      <c r="B79" s="29">
        <v>3</v>
      </c>
      <c r="C79" s="30" t="s">
        <v>1</v>
      </c>
      <c r="D79" s="31">
        <v>5</v>
      </c>
      <c r="E79" s="29">
        <v>12</v>
      </c>
      <c r="F79" s="30" t="s">
        <v>1</v>
      </c>
      <c r="G79" s="31">
        <v>15</v>
      </c>
      <c r="H79" s="29">
        <v>4</v>
      </c>
      <c r="I79" s="30" t="s">
        <v>1</v>
      </c>
      <c r="J79" s="31">
        <v>12</v>
      </c>
      <c r="K79" s="29">
        <v>6</v>
      </c>
      <c r="L79" s="30" t="s">
        <v>1</v>
      </c>
      <c r="M79" s="31">
        <v>15</v>
      </c>
      <c r="N79" s="29">
        <v>7</v>
      </c>
      <c r="O79" s="30" t="s">
        <v>1</v>
      </c>
      <c r="P79" s="31">
        <v>9</v>
      </c>
      <c r="R79" s="37"/>
      <c r="S79" s="81"/>
      <c r="T79" s="77"/>
      <c r="U79" s="81"/>
      <c r="V79" s="77"/>
      <c r="W79" s="84"/>
      <c r="X79" s="87"/>
      <c r="Y79" s="96"/>
      <c r="Z79" s="81"/>
      <c r="AA79" s="81"/>
      <c r="AB79" s="84"/>
      <c r="AC79" s="84"/>
      <c r="AD79" s="87"/>
      <c r="AE79" s="84"/>
      <c r="AF79" s="96"/>
      <c r="AG79" s="96"/>
      <c r="AH79" s="37"/>
    </row>
    <row r="80" spans="1:16" ht="18" customHeight="1">
      <c r="A80" s="28" t="s">
        <v>8</v>
      </c>
      <c r="B80" s="32">
        <v>12</v>
      </c>
      <c r="C80" s="33" t="s">
        <v>1</v>
      </c>
      <c r="D80" s="34">
        <v>14</v>
      </c>
      <c r="E80" s="32">
        <v>3</v>
      </c>
      <c r="F80" s="33" t="s">
        <v>1</v>
      </c>
      <c r="G80" s="34">
        <v>6</v>
      </c>
      <c r="H80" s="32">
        <v>6</v>
      </c>
      <c r="I80" s="33" t="s">
        <v>1</v>
      </c>
      <c r="J80" s="34">
        <v>14</v>
      </c>
      <c r="K80" s="32">
        <v>4</v>
      </c>
      <c r="L80" s="33" t="s">
        <v>1</v>
      </c>
      <c r="M80" s="34">
        <v>13</v>
      </c>
      <c r="N80" s="32">
        <v>3</v>
      </c>
      <c r="O80" s="33" t="s">
        <v>1</v>
      </c>
      <c r="P80" s="34">
        <v>13</v>
      </c>
    </row>
    <row r="81" spans="1:34" ht="18" customHeight="1">
      <c r="A81" s="23" t="s">
        <v>15</v>
      </c>
      <c r="B81" s="24">
        <v>4</v>
      </c>
      <c r="C81" s="25" t="s">
        <v>1</v>
      </c>
      <c r="D81" s="26">
        <v>6</v>
      </c>
      <c r="E81" s="29">
        <v>9</v>
      </c>
      <c r="F81" s="30" t="s">
        <v>1</v>
      </c>
      <c r="G81" s="31">
        <v>16</v>
      </c>
      <c r="H81" s="24">
        <v>5</v>
      </c>
      <c r="I81" s="25" t="s">
        <v>1</v>
      </c>
      <c r="J81" s="26">
        <v>13</v>
      </c>
      <c r="K81" s="32">
        <v>3</v>
      </c>
      <c r="L81" s="33" t="s">
        <v>1</v>
      </c>
      <c r="M81" s="34">
        <v>12</v>
      </c>
      <c r="N81" s="24">
        <v>5</v>
      </c>
      <c r="O81" s="25" t="s">
        <v>1</v>
      </c>
      <c r="P81" s="26">
        <v>15</v>
      </c>
      <c r="R81" s="37">
        <f>SUM(S81:AH81)</f>
        <v>10</v>
      </c>
      <c r="S81" s="81">
        <f>COUNTIF(B81:P81,S1)</f>
        <v>0</v>
      </c>
      <c r="T81" s="77">
        <f>COUNTIF(B81:P81,T1)</f>
        <v>0</v>
      </c>
      <c r="U81" s="81">
        <f>COUNTIF(B81:P81,U1)</f>
        <v>1</v>
      </c>
      <c r="V81" s="77">
        <f>COUNTIF(B81:P81,V1)</f>
        <v>1</v>
      </c>
      <c r="W81" s="84">
        <f>COUNTIF(B81:P81,W1)</f>
        <v>2</v>
      </c>
      <c r="X81" s="87">
        <f>COUNTIF(B81:P81,X1)</f>
        <v>1</v>
      </c>
      <c r="Y81" s="96">
        <f>COUNTIF(B81:P81,Y1)</f>
        <v>0</v>
      </c>
      <c r="Z81" s="81">
        <f>COUNTIF(B81:P81,Z1)</f>
        <v>0</v>
      </c>
      <c r="AA81" s="81">
        <f>COUNTIF(B81:P81,AA1)</f>
        <v>1</v>
      </c>
      <c r="AB81" s="84">
        <f>COUNTIF(B81:P81,AB1)</f>
        <v>0</v>
      </c>
      <c r="AC81" s="84">
        <f>COUNTIF(B81:P81,AC1)</f>
        <v>0</v>
      </c>
      <c r="AD81" s="87">
        <f>COUNTIF(B81:P81,AD1)</f>
        <v>1</v>
      </c>
      <c r="AE81" s="84">
        <f>COUNTIF(B81:P81,AE1)</f>
        <v>1</v>
      </c>
      <c r="AF81" s="96">
        <f>COUNTIF(B81:P81,AF1)</f>
        <v>0</v>
      </c>
      <c r="AG81" s="96">
        <f>COUNTIF(B81:P81,AG1)</f>
        <v>1</v>
      </c>
      <c r="AH81" s="37">
        <f>COUNTIF(B81:P81,AH1)</f>
        <v>1</v>
      </c>
    </row>
    <row r="82" spans="1:16" ht="18" customHeight="1">
      <c r="A82" s="28" t="s">
        <v>10</v>
      </c>
      <c r="B82" s="32">
        <v>2</v>
      </c>
      <c r="C82" s="33" t="s">
        <v>1</v>
      </c>
      <c r="D82" s="34">
        <v>8</v>
      </c>
      <c r="E82" s="32">
        <v>10</v>
      </c>
      <c r="F82" s="33" t="s">
        <v>1</v>
      </c>
      <c r="G82" s="34">
        <v>13</v>
      </c>
      <c r="H82" s="32">
        <v>3</v>
      </c>
      <c r="I82" s="33" t="s">
        <v>1</v>
      </c>
      <c r="J82" s="34">
        <v>11</v>
      </c>
      <c r="K82" s="24">
        <v>5</v>
      </c>
      <c r="L82" s="25" t="s">
        <v>1</v>
      </c>
      <c r="M82" s="26">
        <v>14</v>
      </c>
      <c r="N82" s="32">
        <v>8</v>
      </c>
      <c r="O82" s="33" t="s">
        <v>1</v>
      </c>
      <c r="P82" s="34">
        <v>10</v>
      </c>
    </row>
    <row r="83" spans="1:34" ht="18" customHeight="1">
      <c r="A83" s="51" t="s">
        <v>31</v>
      </c>
      <c r="B83" s="51">
        <v>1</v>
      </c>
      <c r="C83" s="52" t="s">
        <v>1</v>
      </c>
      <c r="D83" s="50">
        <v>7</v>
      </c>
      <c r="E83" s="51">
        <v>1</v>
      </c>
      <c r="F83" s="52" t="s">
        <v>1</v>
      </c>
      <c r="G83" s="50">
        <v>8</v>
      </c>
      <c r="H83" s="51">
        <v>1</v>
      </c>
      <c r="I83" s="52" t="s">
        <v>1</v>
      </c>
      <c r="J83" s="50">
        <v>9</v>
      </c>
      <c r="K83" s="51">
        <v>1</v>
      </c>
      <c r="L83" s="52" t="s">
        <v>1</v>
      </c>
      <c r="M83" s="50">
        <v>10</v>
      </c>
      <c r="N83" s="51">
        <v>1</v>
      </c>
      <c r="O83" s="52" t="s">
        <v>1</v>
      </c>
      <c r="P83" s="50">
        <v>11</v>
      </c>
      <c r="Q83">
        <v>1</v>
      </c>
      <c r="R83" s="37">
        <f>SUM(S83:AH83)</f>
        <v>10</v>
      </c>
      <c r="S83" s="81">
        <f>COUNTIF(B83:P83,S1)</f>
        <v>5</v>
      </c>
      <c r="T83" s="77">
        <f>COUNTIF(B83:P83,T1)</f>
        <v>0</v>
      </c>
      <c r="U83" s="81">
        <f>COUNTIF(B83:P83,U1)</f>
        <v>0</v>
      </c>
      <c r="V83" s="77">
        <f>COUNTIF(B83:P83,V1)</f>
        <v>0</v>
      </c>
      <c r="W83" s="84">
        <f>COUNTIF(B83:P83,W1)</f>
        <v>0</v>
      </c>
      <c r="X83" s="87">
        <f>COUNTIF(B83:P83,X1)</f>
        <v>0</v>
      </c>
      <c r="Y83" s="96">
        <f>COUNTIF(B83:P83,Y1)</f>
        <v>1</v>
      </c>
      <c r="Z83" s="81">
        <f>COUNTIF(B83:P83,Z1)</f>
        <v>1</v>
      </c>
      <c r="AA83" s="81">
        <f>COUNTIF(B83:P83,AA1)</f>
        <v>1</v>
      </c>
      <c r="AB83" s="84">
        <f>COUNTIF(B83:P83,AB1)</f>
        <v>1</v>
      </c>
      <c r="AC83" s="84">
        <f>COUNTIF(B83:P83,AC1)</f>
        <v>1</v>
      </c>
      <c r="AD83" s="87">
        <f>COUNTIF(B83:P83,AD1)</f>
        <v>0</v>
      </c>
      <c r="AE83" s="84">
        <f>COUNTIF(B83:P83,AE1)</f>
        <v>0</v>
      </c>
      <c r="AF83" s="96">
        <f>COUNTIF(B83:P83,AF1)</f>
        <v>0</v>
      </c>
      <c r="AG83" s="96">
        <f>COUNTIF(B83:P83,AG1)</f>
        <v>0</v>
      </c>
      <c r="AH83" s="37">
        <f>COUNTIF(B83:P83,AH1)</f>
        <v>0</v>
      </c>
    </row>
    <row r="84" spans="1:34" ht="18" customHeight="1" thickBot="1">
      <c r="A84" s="74" t="s">
        <v>32</v>
      </c>
      <c r="B84" s="74">
        <v>10</v>
      </c>
      <c r="C84" s="75" t="s">
        <v>1</v>
      </c>
      <c r="D84" s="76">
        <v>16</v>
      </c>
      <c r="E84" s="74">
        <v>2</v>
      </c>
      <c r="F84" s="75" t="s">
        <v>1</v>
      </c>
      <c r="G84" s="76">
        <v>5</v>
      </c>
      <c r="H84" s="74">
        <v>2</v>
      </c>
      <c r="I84" s="75" t="s">
        <v>1</v>
      </c>
      <c r="J84" s="76">
        <v>10</v>
      </c>
      <c r="K84" s="74">
        <v>2</v>
      </c>
      <c r="L84" s="75" t="s">
        <v>1</v>
      </c>
      <c r="M84" s="76">
        <v>11</v>
      </c>
      <c r="N84" s="74">
        <v>2</v>
      </c>
      <c r="O84" s="75" t="s">
        <v>1</v>
      </c>
      <c r="P84" s="76">
        <v>12</v>
      </c>
      <c r="Q84">
        <v>2</v>
      </c>
      <c r="R84" s="37">
        <f>SUM(S84:AH84)</f>
        <v>10</v>
      </c>
      <c r="S84" s="81">
        <f>COUNTIF(B84:P84,S1)</f>
        <v>0</v>
      </c>
      <c r="T84" s="77">
        <f>COUNTIF(B84:P84,T1)</f>
        <v>4</v>
      </c>
      <c r="U84" s="81">
        <f>COUNTIF(B84:P84,U1)</f>
        <v>0</v>
      </c>
      <c r="V84" s="77">
        <f>COUNTIF(B84:P84,V1)</f>
        <v>0</v>
      </c>
      <c r="W84" s="84">
        <f>COUNTIF(B84:P84,W1)</f>
        <v>1</v>
      </c>
      <c r="X84" s="87">
        <f>COUNTIF(B84:P84,X1)</f>
        <v>0</v>
      </c>
      <c r="Y84" s="96">
        <f>COUNTIF(B84:P84,Y1)</f>
        <v>0</v>
      </c>
      <c r="Z84" s="81">
        <f>COUNTIF(B84:P84,Z1)</f>
        <v>0</v>
      </c>
      <c r="AA84" s="81">
        <f>COUNTIF(B84:P84,AA1)</f>
        <v>0</v>
      </c>
      <c r="AB84" s="84">
        <f>COUNTIF(B84:P84,AB1)</f>
        <v>2</v>
      </c>
      <c r="AC84" s="84">
        <f>COUNTIF(B84:P84,AC1)</f>
        <v>1</v>
      </c>
      <c r="AD84" s="87">
        <f>COUNTIF(B84:P84,AD1)</f>
        <v>1</v>
      </c>
      <c r="AE84" s="84">
        <f>COUNTIF(B84:P84,AE1)</f>
        <v>0</v>
      </c>
      <c r="AF84" s="96">
        <f>COUNTIF(B84:P84,AF1)</f>
        <v>0</v>
      </c>
      <c r="AG84" s="96">
        <f>COUNTIF(B84:P84,AG1)</f>
        <v>0</v>
      </c>
      <c r="AH84" s="37">
        <f>COUNTIF(B84:P84,AH1)</f>
        <v>1</v>
      </c>
    </row>
    <row r="85" spans="1:17" ht="18" customHeight="1">
      <c r="A85" s="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30"/>
    </row>
    <row r="86" spans="1:16" ht="18" customHeight="1" thickBot="1">
      <c r="A86" s="145">
        <f>A75+7</f>
        <v>42680</v>
      </c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</row>
    <row r="87" spans="1:16" ht="18" customHeight="1" thickBot="1">
      <c r="A87" s="1" t="s">
        <v>0</v>
      </c>
      <c r="B87" s="142">
        <v>0.6041666666666666</v>
      </c>
      <c r="C87" s="143"/>
      <c r="D87" s="144"/>
      <c r="E87" s="142">
        <v>0.6180555555555556</v>
      </c>
      <c r="F87" s="143"/>
      <c r="G87" s="144"/>
      <c r="H87" s="142">
        <v>0.6319444444444444</v>
      </c>
      <c r="I87" s="143"/>
      <c r="J87" s="144"/>
      <c r="K87" s="142">
        <v>0.6458333333333334</v>
      </c>
      <c r="L87" s="143"/>
      <c r="M87" s="144"/>
      <c r="N87" s="142">
        <v>0.6597222222222222</v>
      </c>
      <c r="O87" s="143"/>
      <c r="P87" s="144"/>
    </row>
    <row r="88" spans="1:19" ht="18" customHeight="1">
      <c r="A88" s="23" t="s">
        <v>6</v>
      </c>
      <c r="B88" s="32">
        <v>3</v>
      </c>
      <c r="C88" s="33" t="s">
        <v>1</v>
      </c>
      <c r="D88" s="34">
        <v>14</v>
      </c>
      <c r="E88" s="38">
        <v>2</v>
      </c>
      <c r="F88" s="39" t="s">
        <v>1</v>
      </c>
      <c r="G88" s="40">
        <v>14</v>
      </c>
      <c r="H88" s="32">
        <v>2</v>
      </c>
      <c r="I88" s="33" t="s">
        <v>1</v>
      </c>
      <c r="J88" s="34">
        <v>15</v>
      </c>
      <c r="K88" s="32">
        <v>2</v>
      </c>
      <c r="L88" s="33" t="s">
        <v>1</v>
      </c>
      <c r="M88" s="34">
        <v>16</v>
      </c>
      <c r="N88" s="32">
        <v>3</v>
      </c>
      <c r="O88" s="33" t="s">
        <v>1</v>
      </c>
      <c r="P88" s="34">
        <v>10</v>
      </c>
      <c r="Q88" s="30" t="s">
        <v>9</v>
      </c>
      <c r="R88" s="30" t="s">
        <v>9</v>
      </c>
      <c r="S88" s="90" t="s">
        <v>9</v>
      </c>
    </row>
    <row r="89" spans="1:34" ht="18" customHeight="1">
      <c r="A89" s="23" t="s">
        <v>14</v>
      </c>
      <c r="B89" s="24">
        <v>4</v>
      </c>
      <c r="C89" s="25" t="s">
        <v>1</v>
      </c>
      <c r="D89" s="26">
        <v>15</v>
      </c>
      <c r="E89" s="24">
        <v>5</v>
      </c>
      <c r="F89" s="25" t="s">
        <v>1</v>
      </c>
      <c r="G89" s="26">
        <v>9</v>
      </c>
      <c r="H89" s="24">
        <v>4</v>
      </c>
      <c r="I89" s="25" t="s">
        <v>1</v>
      </c>
      <c r="J89" s="26">
        <v>9</v>
      </c>
      <c r="K89" s="24">
        <v>8</v>
      </c>
      <c r="L89" s="25" t="s">
        <v>1</v>
      </c>
      <c r="M89" s="26">
        <v>14</v>
      </c>
      <c r="N89" s="24">
        <v>5</v>
      </c>
      <c r="O89" s="25" t="s">
        <v>1</v>
      </c>
      <c r="P89" s="26">
        <v>12</v>
      </c>
      <c r="R89">
        <f>SUM(S89:AH89)</f>
        <v>10</v>
      </c>
      <c r="S89" s="81">
        <f>COUNTIF(B89:P89,S1)</f>
        <v>0</v>
      </c>
      <c r="T89" s="77">
        <f>COUNTIF(B89:P89,T1)</f>
        <v>0</v>
      </c>
      <c r="U89" s="81">
        <f>COUNTIF(B89:P89,U1)</f>
        <v>0</v>
      </c>
      <c r="V89" s="77">
        <f>COUNTIF(B89:P89,V1)</f>
        <v>2</v>
      </c>
      <c r="W89" s="84">
        <f>COUNTIF(B89:P89,W1)</f>
        <v>2</v>
      </c>
      <c r="X89" s="87">
        <f>COUNTIF(B89:P89,X1)</f>
        <v>0</v>
      </c>
      <c r="Y89" s="96">
        <f>COUNTIF(B89:P89,Y1)</f>
        <v>0</v>
      </c>
      <c r="Z89" s="81">
        <f>COUNTIF(B89:P89,Z1)</f>
        <v>1</v>
      </c>
      <c r="AA89" s="81">
        <f>COUNTIF(B89:P89,AA1)</f>
        <v>2</v>
      </c>
      <c r="AB89" s="84">
        <f>COUNTIF(B89:P89,AB1)</f>
        <v>0</v>
      </c>
      <c r="AC89" s="84">
        <f>COUNTIF(B89:P89,AC1)</f>
        <v>0</v>
      </c>
      <c r="AD89" s="87">
        <f>COUNTIF(B89:P89,AD1)</f>
        <v>1</v>
      </c>
      <c r="AE89" s="84">
        <f>COUNTIF(B89:P89,AE1)</f>
        <v>0</v>
      </c>
      <c r="AF89" s="96">
        <f>COUNTIF(B89:P89,AF1)</f>
        <v>1</v>
      </c>
      <c r="AG89" s="96">
        <f>COUNTIF(B89:P89,AG1)</f>
        <v>1</v>
      </c>
      <c r="AH89" s="37">
        <f>COUNTIF(B89:P89,AH1)</f>
        <v>0</v>
      </c>
    </row>
    <row r="90" spans="1:16" ht="18" customHeight="1">
      <c r="A90" s="28" t="s">
        <v>7</v>
      </c>
      <c r="B90" s="32">
        <v>5</v>
      </c>
      <c r="C90" s="33" t="s">
        <v>1</v>
      </c>
      <c r="D90" s="34">
        <v>16</v>
      </c>
      <c r="E90" s="32">
        <v>3</v>
      </c>
      <c r="F90" s="33" t="s">
        <v>1</v>
      </c>
      <c r="G90" s="34">
        <v>15</v>
      </c>
      <c r="H90" s="32">
        <v>3</v>
      </c>
      <c r="I90" s="33" t="s">
        <v>1</v>
      </c>
      <c r="J90" s="34">
        <v>16</v>
      </c>
      <c r="K90" s="32">
        <v>5</v>
      </c>
      <c r="L90" s="33" t="s">
        <v>1</v>
      </c>
      <c r="M90" s="34">
        <v>11</v>
      </c>
      <c r="N90" s="24">
        <v>4</v>
      </c>
      <c r="O90" s="25" t="s">
        <v>1</v>
      </c>
      <c r="P90" s="26">
        <v>11</v>
      </c>
    </row>
    <row r="91" spans="1:16" ht="18" customHeight="1">
      <c r="A91" s="28" t="s">
        <v>8</v>
      </c>
      <c r="B91" s="24">
        <v>8</v>
      </c>
      <c r="C91" s="25" t="s">
        <v>1</v>
      </c>
      <c r="D91" s="26">
        <v>11</v>
      </c>
      <c r="E91" s="24">
        <v>7</v>
      </c>
      <c r="F91" s="25" t="s">
        <v>1</v>
      </c>
      <c r="G91" s="26">
        <v>11</v>
      </c>
      <c r="H91" s="24">
        <v>5</v>
      </c>
      <c r="I91" s="25" t="s">
        <v>1</v>
      </c>
      <c r="J91" s="26">
        <v>10</v>
      </c>
      <c r="K91" s="24">
        <v>3</v>
      </c>
      <c r="L91" s="25" t="s">
        <v>1</v>
      </c>
      <c r="M91" s="26">
        <v>9</v>
      </c>
      <c r="N91" s="32">
        <v>1</v>
      </c>
      <c r="O91" s="33" t="s">
        <v>1</v>
      </c>
      <c r="P91" s="34">
        <v>16</v>
      </c>
    </row>
    <row r="92" spans="1:34" ht="18" customHeight="1">
      <c r="A92" s="23" t="s">
        <v>15</v>
      </c>
      <c r="B92" s="32">
        <v>2</v>
      </c>
      <c r="C92" s="33" t="s">
        <v>1</v>
      </c>
      <c r="D92" s="34">
        <v>13</v>
      </c>
      <c r="E92" s="24">
        <v>1</v>
      </c>
      <c r="F92" s="25" t="s">
        <v>1</v>
      </c>
      <c r="G92" s="26">
        <v>13</v>
      </c>
      <c r="H92" s="32">
        <v>1</v>
      </c>
      <c r="I92" s="33" t="s">
        <v>1</v>
      </c>
      <c r="J92" s="34">
        <v>14</v>
      </c>
      <c r="K92" s="24">
        <v>1</v>
      </c>
      <c r="L92" s="25" t="s">
        <v>1</v>
      </c>
      <c r="M92" s="26">
        <v>15</v>
      </c>
      <c r="N92" s="24">
        <v>8</v>
      </c>
      <c r="O92" s="25" t="s">
        <v>1</v>
      </c>
      <c r="P92" s="26">
        <v>15</v>
      </c>
      <c r="R92">
        <f>SUM(S92:AH92)</f>
        <v>10</v>
      </c>
      <c r="S92" s="81">
        <f>COUNTIF(B92:P92,S1)</f>
        <v>3</v>
      </c>
      <c r="T92" s="77">
        <f>COUNTIF(B92:P92,T1)</f>
        <v>1</v>
      </c>
      <c r="U92" s="81">
        <f>COUNTIF(B92:P92,U1)</f>
        <v>0</v>
      </c>
      <c r="V92" s="77">
        <f>COUNTIF(B92:P92,V1)</f>
        <v>0</v>
      </c>
      <c r="W92" s="84">
        <f>COUNTIF(B92:P92,W1)</f>
        <v>0</v>
      </c>
      <c r="X92" s="87">
        <f>COUNTIF(B92:P92,X1)</f>
        <v>0</v>
      </c>
      <c r="Y92" s="96">
        <f>COUNTIF(B92:P92,Y1)</f>
        <v>0</v>
      </c>
      <c r="Z92" s="81">
        <f>COUNTIF(B92:P92,Z1)</f>
        <v>1</v>
      </c>
      <c r="AA92" s="81">
        <f>COUNTIF(B92:P92,AA1)</f>
        <v>0</v>
      </c>
      <c r="AB92" s="84">
        <f>COUNTIF(B92:P92,AB1)</f>
        <v>0</v>
      </c>
      <c r="AC92" s="84">
        <f>COUNTIF(B92:P92,AC1)</f>
        <v>0</v>
      </c>
      <c r="AD92" s="87">
        <f>COUNTIF(B92:P92,AD1)</f>
        <v>0</v>
      </c>
      <c r="AE92" s="84">
        <f>COUNTIF(B92:P92,AE1)</f>
        <v>2</v>
      </c>
      <c r="AF92" s="96">
        <f>COUNTIF(B92:P92,AF1)</f>
        <v>1</v>
      </c>
      <c r="AG92" s="96">
        <f>COUNTIF(B92:P92,AG1)</f>
        <v>2</v>
      </c>
      <c r="AH92" s="37">
        <f>COUNTIF(B92:P92,AH1)</f>
        <v>0</v>
      </c>
    </row>
    <row r="93" spans="1:16" ht="18" customHeight="1">
      <c r="A93" s="28" t="s">
        <v>10</v>
      </c>
      <c r="B93" s="24">
        <v>1</v>
      </c>
      <c r="C93" s="25" t="s">
        <v>1</v>
      </c>
      <c r="D93" s="26">
        <v>12</v>
      </c>
      <c r="E93" s="29">
        <v>8</v>
      </c>
      <c r="F93" s="30" t="s">
        <v>1</v>
      </c>
      <c r="G93" s="31">
        <v>12</v>
      </c>
      <c r="H93" s="24">
        <v>8</v>
      </c>
      <c r="I93" s="25" t="s">
        <v>1</v>
      </c>
      <c r="J93" s="26">
        <v>13</v>
      </c>
      <c r="K93" s="32">
        <v>4</v>
      </c>
      <c r="L93" s="33" t="s">
        <v>1</v>
      </c>
      <c r="M93" s="34">
        <v>10</v>
      </c>
      <c r="N93" s="32">
        <v>2</v>
      </c>
      <c r="O93" s="33" t="s">
        <v>1</v>
      </c>
      <c r="P93" s="34">
        <v>9</v>
      </c>
    </row>
    <row r="94" spans="1:34" ht="18" customHeight="1">
      <c r="A94" s="51" t="s">
        <v>31</v>
      </c>
      <c r="B94" s="51">
        <v>7</v>
      </c>
      <c r="C94" s="52" t="s">
        <v>1</v>
      </c>
      <c r="D94" s="50">
        <v>10</v>
      </c>
      <c r="E94" s="53">
        <v>4</v>
      </c>
      <c r="F94" s="54" t="s">
        <v>1</v>
      </c>
      <c r="G94" s="55">
        <v>16</v>
      </c>
      <c r="H94" s="51">
        <v>6</v>
      </c>
      <c r="I94" s="52" t="s">
        <v>1</v>
      </c>
      <c r="J94" s="50">
        <v>11</v>
      </c>
      <c r="K94" s="51">
        <v>6</v>
      </c>
      <c r="L94" s="52" t="s">
        <v>1</v>
      </c>
      <c r="M94" s="50">
        <v>12</v>
      </c>
      <c r="N94" s="51">
        <v>7</v>
      </c>
      <c r="O94" s="52" t="s">
        <v>1</v>
      </c>
      <c r="P94" s="50">
        <v>14</v>
      </c>
      <c r="Q94">
        <v>6</v>
      </c>
      <c r="R94">
        <f>SUM(S94:AH94)</f>
        <v>10</v>
      </c>
      <c r="S94" s="81">
        <f>COUNTIF(B94:P94,S1)</f>
        <v>0</v>
      </c>
      <c r="T94" s="77">
        <f>COUNTIF(B94:P94,T1)</f>
        <v>0</v>
      </c>
      <c r="U94" s="81">
        <f>COUNTIF(B94:P94,U1)</f>
        <v>0</v>
      </c>
      <c r="V94" s="77">
        <f>COUNTIF(B94:P94,V1)</f>
        <v>1</v>
      </c>
      <c r="W94" s="84">
        <f>COUNTIF(B94:P94,W1)</f>
        <v>0</v>
      </c>
      <c r="X94" s="87">
        <f>COUNTIF(B94:P94,X1)</f>
        <v>2</v>
      </c>
      <c r="Y94" s="96">
        <f>COUNTIF(B94:P94,Y1)</f>
        <v>2</v>
      </c>
      <c r="Z94" s="81">
        <f>COUNTIF(B94:P94,Z1)</f>
        <v>0</v>
      </c>
      <c r="AA94" s="81">
        <f>COUNTIF(B94:P94,AA1)</f>
        <v>0</v>
      </c>
      <c r="AB94" s="84">
        <f>COUNTIF(B94:P94,AB1)</f>
        <v>1</v>
      </c>
      <c r="AC94" s="84">
        <f>COUNTIF(B94:P94,AC1)</f>
        <v>1</v>
      </c>
      <c r="AD94" s="87">
        <f>COUNTIF(B94:P94,AD1)</f>
        <v>1</v>
      </c>
      <c r="AE94" s="84">
        <f>COUNTIF(B94:P94,AE1)</f>
        <v>0</v>
      </c>
      <c r="AF94" s="96">
        <f>COUNTIF(B94:P94,AF1)</f>
        <v>1</v>
      </c>
      <c r="AG94" s="96">
        <f>COUNTIF(B94:P94,AG1)</f>
        <v>0</v>
      </c>
      <c r="AH94" s="37">
        <f>COUNTIF(B94:P94,AH1)</f>
        <v>1</v>
      </c>
    </row>
    <row r="95" spans="1:34" ht="18" customHeight="1" thickBot="1">
      <c r="A95" s="74" t="s">
        <v>32</v>
      </c>
      <c r="B95" s="74">
        <v>6</v>
      </c>
      <c r="C95" s="75" t="s">
        <v>1</v>
      </c>
      <c r="D95" s="76">
        <v>9</v>
      </c>
      <c r="E95" s="74">
        <v>6</v>
      </c>
      <c r="F95" s="75" t="s">
        <v>1</v>
      </c>
      <c r="G95" s="76">
        <v>10</v>
      </c>
      <c r="H95" s="74">
        <v>7</v>
      </c>
      <c r="I95" s="75" t="s">
        <v>1</v>
      </c>
      <c r="J95" s="76">
        <v>12</v>
      </c>
      <c r="K95" s="74">
        <v>7</v>
      </c>
      <c r="L95" s="75" t="s">
        <v>1</v>
      </c>
      <c r="M95" s="76">
        <v>13</v>
      </c>
      <c r="N95" s="74">
        <v>6</v>
      </c>
      <c r="O95" s="75" t="s">
        <v>1</v>
      </c>
      <c r="P95" s="76">
        <v>13</v>
      </c>
      <c r="Q95">
        <v>7</v>
      </c>
      <c r="R95">
        <f>SUM(S95:AH95)</f>
        <v>10</v>
      </c>
      <c r="S95" s="81">
        <f>COUNTIF(B95:P95,S1)</f>
        <v>0</v>
      </c>
      <c r="T95" s="77">
        <f>COUNTIF(B95:P95,T1)</f>
        <v>0</v>
      </c>
      <c r="U95" s="81">
        <f>COUNTIF(B95:P95,U1)</f>
        <v>0</v>
      </c>
      <c r="V95" s="77">
        <f>COUNTIF(B95:P95,V1)</f>
        <v>0</v>
      </c>
      <c r="W95" s="84">
        <f>COUNTIF(B95:P95,W1)</f>
        <v>0</v>
      </c>
      <c r="X95" s="87">
        <f>COUNTIF(B95:P95,X1)</f>
        <v>3</v>
      </c>
      <c r="Y95" s="96">
        <f>COUNTIF(B95:P95,Y1)</f>
        <v>2</v>
      </c>
      <c r="Z95" s="81">
        <f>COUNTIF(B95:P95,Z1)</f>
        <v>0</v>
      </c>
      <c r="AA95" s="81">
        <f>COUNTIF(B95:P95,AA1)</f>
        <v>1</v>
      </c>
      <c r="AB95" s="84">
        <f>COUNTIF(B95:P95,AB1)</f>
        <v>1</v>
      </c>
      <c r="AC95" s="84">
        <f>COUNTIF(B95:P95,AC1)</f>
        <v>0</v>
      </c>
      <c r="AD95" s="87">
        <f>COUNTIF(B95:P95,AD1)</f>
        <v>1</v>
      </c>
      <c r="AE95" s="84">
        <f>COUNTIF(B95:P95,AE1)</f>
        <v>2</v>
      </c>
      <c r="AF95" s="96">
        <f>COUNTIF(B95:P95,AF1)</f>
        <v>0</v>
      </c>
      <c r="AG95" s="96">
        <f>COUNTIF(B95:P95,AG1)</f>
        <v>0</v>
      </c>
      <c r="AH95" s="37">
        <f>COUNTIF(B95:P95,AH1)</f>
        <v>0</v>
      </c>
    </row>
    <row r="96" spans="2:13" ht="18" customHeight="1">
      <c r="B96"/>
      <c r="D96"/>
      <c r="E96"/>
      <c r="G96"/>
      <c r="H96"/>
      <c r="J96"/>
      <c r="K96"/>
      <c r="M96"/>
    </row>
    <row r="97" spans="1:16" ht="18" customHeight="1" thickBot="1">
      <c r="A97" s="145">
        <f>A86+7</f>
        <v>42687</v>
      </c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</row>
    <row r="98" spans="1:16" ht="18" customHeight="1" thickBot="1">
      <c r="A98" s="1" t="s">
        <v>0</v>
      </c>
      <c r="B98" s="142">
        <v>0.6041666666666666</v>
      </c>
      <c r="C98" s="143"/>
      <c r="D98" s="144"/>
      <c r="E98" s="142">
        <v>0.6180555555555556</v>
      </c>
      <c r="F98" s="143"/>
      <c r="G98" s="144"/>
      <c r="H98" s="142">
        <v>0.6319444444444444</v>
      </c>
      <c r="I98" s="143"/>
      <c r="J98" s="144"/>
      <c r="K98" s="142">
        <v>0.6458333333333334</v>
      </c>
      <c r="L98" s="143"/>
      <c r="M98" s="144"/>
      <c r="N98" s="142">
        <v>0.6597222222222222</v>
      </c>
      <c r="O98" s="143"/>
      <c r="P98" s="144"/>
    </row>
    <row r="99" spans="1:16" ht="18" customHeight="1">
      <c r="A99" s="23" t="s">
        <v>6</v>
      </c>
      <c r="B99" s="24">
        <v>1</v>
      </c>
      <c r="C99" s="25" t="s">
        <v>1</v>
      </c>
      <c r="D99" s="26">
        <v>2</v>
      </c>
      <c r="E99" s="29">
        <v>9</v>
      </c>
      <c r="F99" s="30" t="s">
        <v>1</v>
      </c>
      <c r="G99" s="31">
        <v>11</v>
      </c>
      <c r="H99" s="32">
        <v>1</v>
      </c>
      <c r="I99" s="33" t="s">
        <v>1</v>
      </c>
      <c r="J99" s="34">
        <v>4</v>
      </c>
      <c r="K99" s="24">
        <v>9</v>
      </c>
      <c r="L99" s="25" t="s">
        <v>1</v>
      </c>
      <c r="M99" s="26">
        <v>13</v>
      </c>
      <c r="N99" s="24">
        <v>3</v>
      </c>
      <c r="O99" s="25" t="s">
        <v>1</v>
      </c>
      <c r="P99" s="26">
        <v>8</v>
      </c>
    </row>
    <row r="100" spans="1:34" ht="18" customHeight="1">
      <c r="A100" s="23" t="s">
        <v>14</v>
      </c>
      <c r="B100" s="24">
        <v>7</v>
      </c>
      <c r="C100" s="25" t="s">
        <v>1</v>
      </c>
      <c r="D100" s="26">
        <v>8</v>
      </c>
      <c r="E100" s="32">
        <v>10</v>
      </c>
      <c r="F100" s="33" t="s">
        <v>1</v>
      </c>
      <c r="G100" s="34">
        <v>12</v>
      </c>
      <c r="H100" s="32">
        <v>13</v>
      </c>
      <c r="I100" s="33" t="s">
        <v>1</v>
      </c>
      <c r="J100" s="34">
        <v>16</v>
      </c>
      <c r="K100" s="24">
        <v>3</v>
      </c>
      <c r="L100" s="25" t="s">
        <v>1</v>
      </c>
      <c r="M100" s="26">
        <v>7</v>
      </c>
      <c r="N100" s="24">
        <v>4</v>
      </c>
      <c r="O100" s="25" t="s">
        <v>1</v>
      </c>
      <c r="P100" s="26">
        <v>5</v>
      </c>
      <c r="R100">
        <f>SUM(S100:AH100)</f>
        <v>10</v>
      </c>
      <c r="S100" s="81">
        <f>COUNTIF(B100:P100,S1)</f>
        <v>0</v>
      </c>
      <c r="T100" s="77">
        <f>COUNTIF(B100:P100,T1)</f>
        <v>0</v>
      </c>
      <c r="U100" s="81">
        <f>COUNTIF(B100:P100,U1)</f>
        <v>1</v>
      </c>
      <c r="V100" s="77">
        <f>COUNTIF(B100:P100,V1)</f>
        <v>1</v>
      </c>
      <c r="W100" s="84">
        <f>COUNTIF(B100:P100,W1)</f>
        <v>1</v>
      </c>
      <c r="X100" s="87">
        <f>COUNTIF(B100:P100,X1)</f>
        <v>0</v>
      </c>
      <c r="Y100" s="96">
        <f>COUNTIF(B100:P100,Y1)</f>
        <v>2</v>
      </c>
      <c r="Z100" s="81">
        <f>COUNTIF(B100:P100,Z1)</f>
        <v>1</v>
      </c>
      <c r="AA100" s="81">
        <f>COUNTIF(B100:P100,AA1)</f>
        <v>0</v>
      </c>
      <c r="AB100" s="84">
        <f>COUNTIF(B100:P100,AB1)</f>
        <v>1</v>
      </c>
      <c r="AC100" s="84">
        <f>COUNTIF(B100:P100,AC1)</f>
        <v>0</v>
      </c>
      <c r="AD100" s="87">
        <f>COUNTIF(B100:P100,AD1)</f>
        <v>1</v>
      </c>
      <c r="AE100" s="84">
        <f>COUNTIF(B100:P100,AE1)</f>
        <v>1</v>
      </c>
      <c r="AF100" s="96">
        <f>COUNTIF(B100:P100,AF1)</f>
        <v>0</v>
      </c>
      <c r="AG100" s="96">
        <f>COUNTIF(B100:P100,AG1)</f>
        <v>0</v>
      </c>
      <c r="AH100" s="37">
        <f>COUNTIF(B100:P100,AH1)</f>
        <v>1</v>
      </c>
    </row>
    <row r="101" spans="1:16" ht="18" customHeight="1">
      <c r="A101" s="28" t="s">
        <v>7</v>
      </c>
      <c r="B101" s="29">
        <v>5</v>
      </c>
      <c r="C101" s="30" t="s">
        <v>1</v>
      </c>
      <c r="D101" s="31">
        <v>6</v>
      </c>
      <c r="E101" s="24">
        <v>5</v>
      </c>
      <c r="F101" s="25" t="s">
        <v>1</v>
      </c>
      <c r="G101" s="26">
        <v>7</v>
      </c>
      <c r="H101" s="32">
        <v>6</v>
      </c>
      <c r="I101" s="33" t="s">
        <v>1</v>
      </c>
      <c r="J101" s="34">
        <v>7</v>
      </c>
      <c r="K101" s="32">
        <v>4</v>
      </c>
      <c r="L101" s="33" t="s">
        <v>1</v>
      </c>
      <c r="M101" s="34">
        <v>8</v>
      </c>
      <c r="N101" s="32">
        <v>9</v>
      </c>
      <c r="O101" s="33" t="s">
        <v>1</v>
      </c>
      <c r="P101" s="34">
        <v>14</v>
      </c>
    </row>
    <row r="102" spans="1:16" ht="18" customHeight="1">
      <c r="A102" s="28" t="s">
        <v>8</v>
      </c>
      <c r="B102" s="32">
        <v>9</v>
      </c>
      <c r="C102" s="33" t="s">
        <v>1</v>
      </c>
      <c r="D102" s="34">
        <v>10</v>
      </c>
      <c r="E102" s="32">
        <v>2</v>
      </c>
      <c r="F102" s="33" t="s">
        <v>1</v>
      </c>
      <c r="G102" s="34">
        <v>4</v>
      </c>
      <c r="H102" s="24">
        <v>5</v>
      </c>
      <c r="I102" s="25" t="s">
        <v>1</v>
      </c>
      <c r="J102" s="26">
        <v>8</v>
      </c>
      <c r="K102" s="32">
        <v>1</v>
      </c>
      <c r="L102" s="33" t="s">
        <v>1</v>
      </c>
      <c r="M102" s="34">
        <v>5</v>
      </c>
      <c r="N102" s="24">
        <v>12</v>
      </c>
      <c r="O102" s="25" t="s">
        <v>1</v>
      </c>
      <c r="P102" s="26">
        <v>13</v>
      </c>
    </row>
    <row r="103" spans="1:34" ht="18" customHeight="1">
      <c r="A103" s="23" t="s">
        <v>15</v>
      </c>
      <c r="B103" s="32">
        <v>13</v>
      </c>
      <c r="C103" s="33" t="s">
        <v>1</v>
      </c>
      <c r="D103" s="34">
        <v>14</v>
      </c>
      <c r="E103" s="24">
        <v>6</v>
      </c>
      <c r="F103" s="25" t="s">
        <v>1</v>
      </c>
      <c r="G103" s="26">
        <v>8</v>
      </c>
      <c r="H103" s="24">
        <v>2</v>
      </c>
      <c r="I103" s="25" t="s">
        <v>1</v>
      </c>
      <c r="J103" s="26">
        <v>3</v>
      </c>
      <c r="K103" s="24">
        <v>10</v>
      </c>
      <c r="L103" s="25" t="s">
        <v>1</v>
      </c>
      <c r="M103" s="26">
        <v>14</v>
      </c>
      <c r="N103" s="24">
        <v>1</v>
      </c>
      <c r="O103" s="25" t="s">
        <v>1</v>
      </c>
      <c r="P103" s="26">
        <v>6</v>
      </c>
      <c r="R103">
        <f>SUM(S103:AH103)</f>
        <v>10</v>
      </c>
      <c r="S103" s="81">
        <f>COUNTIF(B103:P103,S1)</f>
        <v>1</v>
      </c>
      <c r="T103" s="77">
        <f>COUNTIF(B103:P103,T1)</f>
        <v>1</v>
      </c>
      <c r="U103" s="81">
        <f>COUNTIF(B103:P103,U1)</f>
        <v>1</v>
      </c>
      <c r="V103" s="77">
        <f>COUNTIF(B103:P103,V1)</f>
        <v>0</v>
      </c>
      <c r="W103" s="84">
        <f>COUNTIF(B103:P103,W1)</f>
        <v>0</v>
      </c>
      <c r="X103" s="87">
        <f>COUNTIF(B103:P103,X1)</f>
        <v>2</v>
      </c>
      <c r="Y103" s="96">
        <f>COUNTIF(B103:P103,Y1)</f>
        <v>0</v>
      </c>
      <c r="Z103" s="81">
        <f>COUNTIF(B103:P103,Z1)</f>
        <v>1</v>
      </c>
      <c r="AA103" s="81">
        <f>COUNTIF(B103:P103,AA1)</f>
        <v>0</v>
      </c>
      <c r="AB103" s="84">
        <f>COUNTIF(B103:P103,AB1)</f>
        <v>1</v>
      </c>
      <c r="AC103" s="84">
        <f>COUNTIF(B103:P103,AC1)</f>
        <v>0</v>
      </c>
      <c r="AD103" s="87">
        <f>COUNTIF(B103:P103,AD1)</f>
        <v>0</v>
      </c>
      <c r="AE103" s="84">
        <f>COUNTIF(B103:P103,AE1)</f>
        <v>1</v>
      </c>
      <c r="AF103" s="96">
        <f>COUNTIF(B103:P103,AF1)</f>
        <v>2</v>
      </c>
      <c r="AG103" s="96">
        <f>COUNTIF(B103:P103,AG1)</f>
        <v>0</v>
      </c>
      <c r="AH103" s="37">
        <f>COUNTIF(B103:P103,AH1)</f>
        <v>0</v>
      </c>
    </row>
    <row r="104" spans="1:16" ht="18" customHeight="1">
      <c r="A104" s="28" t="s">
        <v>10</v>
      </c>
      <c r="B104" s="24">
        <v>11</v>
      </c>
      <c r="C104" s="25" t="s">
        <v>1</v>
      </c>
      <c r="D104" s="26">
        <v>12</v>
      </c>
      <c r="E104" s="32">
        <v>1</v>
      </c>
      <c r="F104" s="33" t="s">
        <v>1</v>
      </c>
      <c r="G104" s="34">
        <v>3</v>
      </c>
      <c r="H104" s="24">
        <v>10</v>
      </c>
      <c r="I104" s="25" t="s">
        <v>1</v>
      </c>
      <c r="J104" s="26">
        <v>11</v>
      </c>
      <c r="K104" s="32">
        <v>2</v>
      </c>
      <c r="L104" s="33" t="s">
        <v>1</v>
      </c>
      <c r="M104" s="34">
        <v>6</v>
      </c>
      <c r="N104" s="32">
        <v>10</v>
      </c>
      <c r="O104" s="33" t="s">
        <v>1</v>
      </c>
      <c r="P104" s="34">
        <v>15</v>
      </c>
    </row>
    <row r="105" spans="1:34" ht="18" customHeight="1">
      <c r="A105" s="35" t="s">
        <v>31</v>
      </c>
      <c r="B105" s="53">
        <v>15</v>
      </c>
      <c r="C105" s="54" t="s">
        <v>1</v>
      </c>
      <c r="D105" s="55">
        <v>16</v>
      </c>
      <c r="E105" s="53">
        <v>14</v>
      </c>
      <c r="F105" s="54" t="s">
        <v>1</v>
      </c>
      <c r="G105" s="55">
        <v>16</v>
      </c>
      <c r="H105" s="53">
        <v>14</v>
      </c>
      <c r="I105" s="54" t="s">
        <v>1</v>
      </c>
      <c r="J105" s="55">
        <v>15</v>
      </c>
      <c r="K105" s="53">
        <v>11</v>
      </c>
      <c r="L105" s="54" t="s">
        <v>1</v>
      </c>
      <c r="M105" s="55">
        <v>15</v>
      </c>
      <c r="N105" s="53">
        <v>11</v>
      </c>
      <c r="O105" s="54" t="s">
        <v>1</v>
      </c>
      <c r="P105" s="55">
        <v>16</v>
      </c>
      <c r="Q105">
        <v>15</v>
      </c>
      <c r="R105">
        <f>SUM(S105:AH105)</f>
        <v>10</v>
      </c>
      <c r="S105" s="81">
        <f>COUNTIF(B105:P105,S1)</f>
        <v>0</v>
      </c>
      <c r="T105" s="77">
        <f>COUNTIF(B105:P105,T1)</f>
        <v>0</v>
      </c>
      <c r="U105" s="81">
        <f>COUNTIF(B105:P105,U1)</f>
        <v>0</v>
      </c>
      <c r="V105" s="77">
        <f>COUNTIF(B105:P105,V1)</f>
        <v>0</v>
      </c>
      <c r="W105" s="84">
        <f>COUNTIF(B105:P105,W1)</f>
        <v>0</v>
      </c>
      <c r="X105" s="87">
        <f>COUNTIF(B105:P105,X1)</f>
        <v>0</v>
      </c>
      <c r="Y105" s="96">
        <f>COUNTIF(B105:P105,Y1)</f>
        <v>0</v>
      </c>
      <c r="Z105" s="81">
        <f>COUNTIF(B105:P105,Z1)</f>
        <v>0</v>
      </c>
      <c r="AA105" s="81">
        <f>COUNTIF(B105:P105,AA1)</f>
        <v>0</v>
      </c>
      <c r="AB105" s="84">
        <f>COUNTIF(B105:P105,AB1)</f>
        <v>0</v>
      </c>
      <c r="AC105" s="84">
        <f>COUNTIF(B105:P105,AC1)</f>
        <v>2</v>
      </c>
      <c r="AD105" s="87">
        <f>COUNTIF(B105:P105,AD1)</f>
        <v>0</v>
      </c>
      <c r="AE105" s="84">
        <f>COUNTIF(B105:P105,AE1)</f>
        <v>0</v>
      </c>
      <c r="AF105" s="96">
        <f>COUNTIF(B105:P105,AF1)</f>
        <v>2</v>
      </c>
      <c r="AG105" s="96">
        <f>COUNTIF(B105:P105,AG1)</f>
        <v>3</v>
      </c>
      <c r="AH105" s="37">
        <f>COUNTIF(B105:P105,AH1)</f>
        <v>3</v>
      </c>
    </row>
    <row r="106" spans="1:34" ht="18" customHeight="1" thickBot="1">
      <c r="A106" s="74" t="s">
        <v>32</v>
      </c>
      <c r="B106" s="74">
        <v>3</v>
      </c>
      <c r="C106" s="75" t="s">
        <v>1</v>
      </c>
      <c r="D106" s="76">
        <v>4</v>
      </c>
      <c r="E106" s="74">
        <v>13</v>
      </c>
      <c r="F106" s="75" t="s">
        <v>1</v>
      </c>
      <c r="G106" s="76">
        <v>15</v>
      </c>
      <c r="H106" s="74">
        <v>9</v>
      </c>
      <c r="I106" s="75" t="s">
        <v>1</v>
      </c>
      <c r="J106" s="76">
        <v>12</v>
      </c>
      <c r="K106" s="74">
        <v>12</v>
      </c>
      <c r="L106" s="75" t="s">
        <v>1</v>
      </c>
      <c r="M106" s="76">
        <v>16</v>
      </c>
      <c r="N106" s="74">
        <v>2</v>
      </c>
      <c r="O106" s="75" t="s">
        <v>1</v>
      </c>
      <c r="P106" s="76">
        <v>7</v>
      </c>
      <c r="Q106">
        <v>16</v>
      </c>
      <c r="R106">
        <f>SUM(S105:AH105)</f>
        <v>10</v>
      </c>
      <c r="S106" s="81">
        <f>COUNTIF(B106:P106,S1)</f>
        <v>0</v>
      </c>
      <c r="T106" s="77">
        <f>COUNTIF(B106:P106,T1)</f>
        <v>1</v>
      </c>
      <c r="U106" s="81">
        <f>COUNTIF(B106:P106,U1)</f>
        <v>1</v>
      </c>
      <c r="V106" s="77">
        <f>COUNTIF(B106:P106,V1)</f>
        <v>1</v>
      </c>
      <c r="W106" s="84">
        <f>COUNTIF(B106:P106,W1)</f>
        <v>0</v>
      </c>
      <c r="X106" s="87">
        <f>COUNTIF(B106:P106,X1)</f>
        <v>0</v>
      </c>
      <c r="Y106" s="96">
        <f>COUNTIF(B106:P106,Y1)</f>
        <v>1</v>
      </c>
      <c r="Z106" s="81">
        <f>COUNTIF(B106:P106,Z1)</f>
        <v>0</v>
      </c>
      <c r="AA106" s="81">
        <f>COUNTIF(B106:P106,AA1)</f>
        <v>1</v>
      </c>
      <c r="AB106" s="84">
        <f>COUNTIF(B106:P106,AB1)</f>
        <v>0</v>
      </c>
      <c r="AC106" s="84">
        <f>COUNTIF(B106:P106,AC1)</f>
        <v>0</v>
      </c>
      <c r="AD106" s="87">
        <f>COUNTIF(B106:P106,AD1)</f>
        <v>2</v>
      </c>
      <c r="AE106" s="84">
        <f>COUNTIF(B106:P106,AE1)</f>
        <v>1</v>
      </c>
      <c r="AF106" s="96">
        <f>COUNTIF(B106:P106,AF1)</f>
        <v>0</v>
      </c>
      <c r="AG106" s="96">
        <f>COUNTIF(B106:P106,AG1)</f>
        <v>1</v>
      </c>
      <c r="AH106" s="37">
        <f>COUNTIF(B106:P106,AH1)</f>
        <v>1</v>
      </c>
    </row>
    <row r="107" spans="1:16" ht="18" customHeight="1">
      <c r="A107" s="2"/>
      <c r="B107" s="89" t="s">
        <v>9</v>
      </c>
      <c r="C107" s="7"/>
      <c r="D107" s="89" t="s">
        <v>9</v>
      </c>
      <c r="E107"/>
      <c r="G107"/>
      <c r="H107" s="89" t="s">
        <v>9</v>
      </c>
      <c r="I107" s="7"/>
      <c r="J107" s="89" t="s">
        <v>9</v>
      </c>
      <c r="K107" s="7"/>
      <c r="L107" s="7"/>
      <c r="M107" s="7"/>
      <c r="N107" s="89" t="s">
        <v>9</v>
      </c>
      <c r="O107" s="7"/>
      <c r="P107" s="89" t="s">
        <v>9</v>
      </c>
    </row>
    <row r="108" spans="1:17" ht="18" customHeight="1" thickBot="1">
      <c r="A108" s="145">
        <f>A97+7</f>
        <v>42694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30"/>
    </row>
    <row r="109" spans="1:16" ht="18" customHeight="1" thickBot="1">
      <c r="A109" s="1" t="s">
        <v>0</v>
      </c>
      <c r="B109" s="142">
        <v>0.6041666666666666</v>
      </c>
      <c r="C109" s="143"/>
      <c r="D109" s="144"/>
      <c r="E109" s="142">
        <v>0.6180555555555556</v>
      </c>
      <c r="F109" s="143"/>
      <c r="G109" s="144"/>
      <c r="H109" s="142">
        <v>0.6319444444444444</v>
      </c>
      <c r="I109" s="143"/>
      <c r="J109" s="144"/>
      <c r="K109" s="142">
        <v>0.6458333333333334</v>
      </c>
      <c r="L109" s="143"/>
      <c r="M109" s="144"/>
      <c r="N109" s="142">
        <v>0.6597222222222222</v>
      </c>
      <c r="O109" s="143"/>
      <c r="P109" s="144"/>
    </row>
    <row r="110" spans="1:16" ht="18" customHeight="1">
      <c r="A110" s="23" t="s">
        <v>6</v>
      </c>
      <c r="B110" s="24">
        <v>12</v>
      </c>
      <c r="C110" s="25" t="s">
        <v>1</v>
      </c>
      <c r="D110" s="26">
        <v>14</v>
      </c>
      <c r="E110" s="32">
        <v>12</v>
      </c>
      <c r="F110" s="33" t="s">
        <v>1</v>
      </c>
      <c r="G110" s="34">
        <v>15</v>
      </c>
      <c r="H110" s="24">
        <v>7</v>
      </c>
      <c r="I110" s="25" t="s">
        <v>1</v>
      </c>
      <c r="J110" s="26">
        <v>15</v>
      </c>
      <c r="K110" s="24">
        <v>4</v>
      </c>
      <c r="L110" s="25" t="s">
        <v>1</v>
      </c>
      <c r="M110" s="26">
        <v>13</v>
      </c>
      <c r="N110" s="24">
        <v>4</v>
      </c>
      <c r="O110" s="25" t="s">
        <v>1</v>
      </c>
      <c r="P110" s="26">
        <v>14</v>
      </c>
    </row>
    <row r="111" spans="1:34" ht="18" customHeight="1">
      <c r="A111" s="23" t="s">
        <v>14</v>
      </c>
      <c r="B111" s="24">
        <v>10</v>
      </c>
      <c r="C111" s="25" t="s">
        <v>1</v>
      </c>
      <c r="D111" s="26">
        <v>16</v>
      </c>
      <c r="E111" s="24">
        <v>11</v>
      </c>
      <c r="F111" s="25" t="s">
        <v>1</v>
      </c>
      <c r="G111" s="26">
        <v>14</v>
      </c>
      <c r="H111" s="24">
        <v>5</v>
      </c>
      <c r="I111" s="25" t="s">
        <v>1</v>
      </c>
      <c r="J111" s="26">
        <v>13</v>
      </c>
      <c r="K111" s="24">
        <v>7</v>
      </c>
      <c r="L111" s="25" t="s">
        <v>1</v>
      </c>
      <c r="M111" s="26">
        <v>16</v>
      </c>
      <c r="N111" s="29">
        <v>3</v>
      </c>
      <c r="O111" s="30" t="s">
        <v>1</v>
      </c>
      <c r="P111" s="31">
        <v>13</v>
      </c>
      <c r="Q111" s="4"/>
      <c r="R111">
        <f>SUM(S111:AH111)</f>
        <v>10</v>
      </c>
      <c r="S111" s="81">
        <f>COUNTIF(B111:P111,S1)</f>
        <v>0</v>
      </c>
      <c r="T111" s="77">
        <f>COUNTIF(B111:P111,T1)</f>
        <v>0</v>
      </c>
      <c r="U111" s="81">
        <f>COUNTIF(B111:P111,U1)</f>
        <v>1</v>
      </c>
      <c r="V111" s="77">
        <f>COUNTIF(B111:P111,V1)</f>
        <v>0</v>
      </c>
      <c r="W111" s="84">
        <f>COUNTIF(B111:P111,W1)</f>
        <v>1</v>
      </c>
      <c r="X111" s="87">
        <f>COUNTIF(B111:P111,X1)</f>
        <v>0</v>
      </c>
      <c r="Y111" s="96">
        <f>COUNTIF(B111:P111,Y1)</f>
        <v>1</v>
      </c>
      <c r="Z111" s="81">
        <f>COUNTIF(B111:P111,Z1)</f>
        <v>0</v>
      </c>
      <c r="AA111" s="81">
        <f>COUNTIF(B111:P111,AA1)</f>
        <v>0</v>
      </c>
      <c r="AB111" s="84">
        <f>COUNTIF(B111:P111,AB1)</f>
        <v>1</v>
      </c>
      <c r="AC111" s="84">
        <f>COUNTIF(B111:P111,AC1)</f>
        <v>1</v>
      </c>
      <c r="AD111" s="87">
        <f>COUNTIF(B111:P111,AD1)</f>
        <v>0</v>
      </c>
      <c r="AE111" s="84">
        <f>COUNTIF(B111:P111,AE1)</f>
        <v>2</v>
      </c>
      <c r="AF111" s="96">
        <f>COUNTIF(B111:P111,AF1)</f>
        <v>1</v>
      </c>
      <c r="AG111" s="96">
        <f>COUNTIF(B111:P111,AG1)</f>
        <v>0</v>
      </c>
      <c r="AH111" s="37">
        <f>COUNTIF(B111:P111,AH1)</f>
        <v>2</v>
      </c>
    </row>
    <row r="112" spans="1:17" ht="18" customHeight="1">
      <c r="A112" s="28" t="s">
        <v>7</v>
      </c>
      <c r="B112" s="29">
        <v>11</v>
      </c>
      <c r="C112" s="30" t="s">
        <v>1</v>
      </c>
      <c r="D112" s="31">
        <v>13</v>
      </c>
      <c r="E112" s="32">
        <v>10</v>
      </c>
      <c r="F112" s="33" t="s">
        <v>1</v>
      </c>
      <c r="G112" s="34">
        <v>13</v>
      </c>
      <c r="H112" s="29">
        <v>6</v>
      </c>
      <c r="I112" s="30" t="s">
        <v>1</v>
      </c>
      <c r="J112" s="31">
        <v>14</v>
      </c>
      <c r="K112" s="29">
        <v>5</v>
      </c>
      <c r="L112" s="30" t="s">
        <v>1</v>
      </c>
      <c r="M112" s="31">
        <v>14</v>
      </c>
      <c r="N112" s="32">
        <v>5</v>
      </c>
      <c r="O112" s="33" t="s">
        <v>1</v>
      </c>
      <c r="P112" s="34">
        <v>15</v>
      </c>
      <c r="Q112" s="4"/>
    </row>
    <row r="113" spans="1:17" ht="18" customHeight="1">
      <c r="A113" s="28" t="s">
        <v>8</v>
      </c>
      <c r="B113" s="32">
        <v>2</v>
      </c>
      <c r="C113" s="33" t="s">
        <v>1</v>
      </c>
      <c r="D113" s="34">
        <v>8</v>
      </c>
      <c r="E113" s="24">
        <v>1</v>
      </c>
      <c r="F113" s="25" t="s">
        <v>1</v>
      </c>
      <c r="G113" s="26">
        <v>8</v>
      </c>
      <c r="H113" s="32">
        <v>8</v>
      </c>
      <c r="I113" s="33" t="s">
        <v>1</v>
      </c>
      <c r="J113" s="34">
        <v>16</v>
      </c>
      <c r="K113" s="32">
        <v>6</v>
      </c>
      <c r="L113" s="33" t="s">
        <v>1</v>
      </c>
      <c r="M113" s="34">
        <v>15</v>
      </c>
      <c r="N113" s="24">
        <v>6</v>
      </c>
      <c r="O113" s="25" t="s">
        <v>1</v>
      </c>
      <c r="P113" s="26">
        <v>16</v>
      </c>
      <c r="Q113" s="4"/>
    </row>
    <row r="114" spans="1:34" ht="18" customHeight="1">
      <c r="A114" s="23" t="s">
        <v>15</v>
      </c>
      <c r="B114" s="32">
        <v>9</v>
      </c>
      <c r="C114" s="33" t="s">
        <v>1</v>
      </c>
      <c r="D114" s="34">
        <v>15</v>
      </c>
      <c r="E114" s="24">
        <v>4</v>
      </c>
      <c r="F114" s="25" t="s">
        <v>1</v>
      </c>
      <c r="G114" s="26">
        <v>7</v>
      </c>
      <c r="H114" s="24">
        <v>1</v>
      </c>
      <c r="I114" s="25" t="s">
        <v>1</v>
      </c>
      <c r="J114" s="26">
        <v>9</v>
      </c>
      <c r="K114" s="24">
        <v>2</v>
      </c>
      <c r="L114" s="25" t="s">
        <v>1</v>
      </c>
      <c r="M114" s="26">
        <v>11</v>
      </c>
      <c r="N114" s="24">
        <v>7</v>
      </c>
      <c r="O114" s="25" t="s">
        <v>1</v>
      </c>
      <c r="P114" s="26">
        <v>9</v>
      </c>
      <c r="Q114" s="4"/>
      <c r="R114">
        <f>SUM(S114:AH114)</f>
        <v>10</v>
      </c>
      <c r="S114" s="81">
        <f>COUNTIF(B114:P114,S1)</f>
        <v>1</v>
      </c>
      <c r="T114" s="77">
        <f>COUNTIF(B114:P114,T1)</f>
        <v>1</v>
      </c>
      <c r="U114" s="81">
        <f>COUNTIF(B114:P114,U1)</f>
        <v>0</v>
      </c>
      <c r="V114" s="77">
        <f>COUNTIF(B114:P114,V1)</f>
        <v>1</v>
      </c>
      <c r="W114" s="84">
        <f>COUNTIF(B114:P114,W1)</f>
        <v>0</v>
      </c>
      <c r="X114" s="87">
        <f>COUNTIF(B114:P114,X1)</f>
        <v>0</v>
      </c>
      <c r="Y114" s="96">
        <f>COUNTIF(B114:P114,Y1)</f>
        <v>2</v>
      </c>
      <c r="Z114" s="81">
        <f>COUNTIF(B114:P114,Z1)</f>
        <v>0</v>
      </c>
      <c r="AA114" s="81">
        <f>COUNTIF(B114:P114,AA1)</f>
        <v>3</v>
      </c>
      <c r="AB114" s="84">
        <f>COUNTIF(B114:P114,AB1)</f>
        <v>0</v>
      </c>
      <c r="AC114" s="84">
        <f>COUNTIF(B114:P114,AC1)</f>
        <v>1</v>
      </c>
      <c r="AD114" s="87">
        <f>COUNTIF(B114:P114,AD1)</f>
        <v>0</v>
      </c>
      <c r="AE114" s="84">
        <f>COUNTIF(B114:P114,AE1)</f>
        <v>0</v>
      </c>
      <c r="AF114" s="96">
        <f>COUNTIF(B114:P114,AF1)</f>
        <v>0</v>
      </c>
      <c r="AG114" s="96">
        <f>COUNTIF(B114:P114,AG1)</f>
        <v>1</v>
      </c>
      <c r="AH114" s="37">
        <f>COUNTIF(B114:P114,AH1)</f>
        <v>0</v>
      </c>
    </row>
    <row r="115" spans="1:17" ht="18" customHeight="1">
      <c r="A115" s="28" t="s">
        <v>10</v>
      </c>
      <c r="B115" s="32">
        <v>4</v>
      </c>
      <c r="C115" s="33" t="s">
        <v>1</v>
      </c>
      <c r="D115" s="34">
        <v>6</v>
      </c>
      <c r="E115" s="32">
        <v>9</v>
      </c>
      <c r="F115" s="33" t="s">
        <v>1</v>
      </c>
      <c r="G115" s="34">
        <v>16</v>
      </c>
      <c r="H115" s="32">
        <v>4</v>
      </c>
      <c r="I115" s="33" t="s">
        <v>1</v>
      </c>
      <c r="J115" s="34">
        <v>12</v>
      </c>
      <c r="K115" s="24">
        <v>1</v>
      </c>
      <c r="L115" s="25" t="s">
        <v>1</v>
      </c>
      <c r="M115" s="26">
        <v>10</v>
      </c>
      <c r="N115" s="32">
        <v>8</v>
      </c>
      <c r="O115" s="33" t="s">
        <v>1</v>
      </c>
      <c r="P115" s="34">
        <v>10</v>
      </c>
      <c r="Q115" s="4"/>
    </row>
    <row r="116" spans="1:34" ht="18" customHeight="1">
      <c r="A116" s="51" t="s">
        <v>31</v>
      </c>
      <c r="B116" s="51">
        <v>1</v>
      </c>
      <c r="C116" s="52" t="s">
        <v>1</v>
      </c>
      <c r="D116" s="50">
        <v>7</v>
      </c>
      <c r="E116" s="51">
        <v>2</v>
      </c>
      <c r="F116" s="52" t="s">
        <v>1</v>
      </c>
      <c r="G116" s="50">
        <v>5</v>
      </c>
      <c r="H116" s="53">
        <v>2</v>
      </c>
      <c r="I116" s="54" t="s">
        <v>1</v>
      </c>
      <c r="J116" s="55">
        <v>10</v>
      </c>
      <c r="K116" s="53">
        <v>8</v>
      </c>
      <c r="L116" s="54" t="s">
        <v>1</v>
      </c>
      <c r="M116" s="55">
        <v>9</v>
      </c>
      <c r="N116" s="51">
        <v>2</v>
      </c>
      <c r="O116" s="52" t="s">
        <v>1</v>
      </c>
      <c r="P116" s="50">
        <v>12</v>
      </c>
      <c r="Q116">
        <v>3</v>
      </c>
      <c r="R116">
        <f>SUM(S116:AH116)</f>
        <v>10</v>
      </c>
      <c r="S116" s="81">
        <f>COUNTIF(B116:P116,S1)</f>
        <v>1</v>
      </c>
      <c r="T116" s="77">
        <f>COUNTIF(B116:P116,T1)</f>
        <v>3</v>
      </c>
      <c r="U116" s="81">
        <f>COUNTIF(B116:P116,U1)</f>
        <v>0</v>
      </c>
      <c r="V116" s="77">
        <f>COUNTIF(B116:P116,V1)</f>
        <v>0</v>
      </c>
      <c r="W116" s="84">
        <f>COUNTIF(B116:P116,W1)</f>
        <v>1</v>
      </c>
      <c r="X116" s="87">
        <f>COUNTIF(B116:P116,X1)</f>
        <v>0</v>
      </c>
      <c r="Y116" s="96">
        <f>COUNTIF(B116:P116,Y1)</f>
        <v>1</v>
      </c>
      <c r="Z116" s="81">
        <f>COUNTIF(B116:P116,Z1)</f>
        <v>1</v>
      </c>
      <c r="AA116" s="81">
        <f>COUNTIF(B116:P116,AA1)</f>
        <v>1</v>
      </c>
      <c r="AB116" s="84">
        <f>COUNTIF(B116:P116,AB1)</f>
        <v>1</v>
      </c>
      <c r="AC116" s="84">
        <f>COUNTIF(B116:P116,AC1)</f>
        <v>0</v>
      </c>
      <c r="AD116" s="87">
        <f>COUNTIF(B116:P116,AD1)</f>
        <v>1</v>
      </c>
      <c r="AE116" s="84">
        <f>COUNTIF(B116:P116,AE1)</f>
        <v>0</v>
      </c>
      <c r="AF116" s="96">
        <f>COUNTIF(B116:P116,AF1)</f>
        <v>0</v>
      </c>
      <c r="AG116" s="96">
        <f>COUNTIF(B116:P116,AG1)</f>
        <v>0</v>
      </c>
      <c r="AH116" s="37">
        <f>COUNTIF(B116:P116,AH1)</f>
        <v>0</v>
      </c>
    </row>
    <row r="117" spans="1:34" ht="18" customHeight="1" thickBot="1">
      <c r="A117" s="74" t="s">
        <v>32</v>
      </c>
      <c r="B117" s="74">
        <v>3</v>
      </c>
      <c r="C117" s="75" t="s">
        <v>1</v>
      </c>
      <c r="D117" s="76">
        <v>5</v>
      </c>
      <c r="E117" s="74">
        <v>3</v>
      </c>
      <c r="F117" s="75" t="s">
        <v>1</v>
      </c>
      <c r="G117" s="76">
        <v>6</v>
      </c>
      <c r="H117" s="74">
        <v>3</v>
      </c>
      <c r="I117" s="75" t="s">
        <v>1</v>
      </c>
      <c r="J117" s="76">
        <v>11</v>
      </c>
      <c r="K117" s="74">
        <v>3</v>
      </c>
      <c r="L117" s="75" t="s">
        <v>1</v>
      </c>
      <c r="M117" s="76">
        <v>12</v>
      </c>
      <c r="N117" s="74">
        <v>1</v>
      </c>
      <c r="O117" s="75" t="s">
        <v>1</v>
      </c>
      <c r="P117" s="76">
        <v>11</v>
      </c>
      <c r="Q117" s="88">
        <v>2</v>
      </c>
      <c r="R117">
        <f>SUM(S116:AH116)</f>
        <v>10</v>
      </c>
      <c r="S117" s="81">
        <f>COUNTIF(B117:P117,S1)</f>
        <v>1</v>
      </c>
      <c r="T117" s="77">
        <f>COUNTIF(B117:P117,T1)</f>
        <v>0</v>
      </c>
      <c r="U117" s="81">
        <f>COUNTIF(B117:P117,U1)</f>
        <v>4</v>
      </c>
      <c r="V117" s="77">
        <f>COUNTIF(B117:P117,V1)</f>
        <v>0</v>
      </c>
      <c r="W117" s="84">
        <f>COUNTIF(B117:P117,W1)</f>
        <v>1</v>
      </c>
      <c r="X117" s="87">
        <f>COUNTIF(B117:P117,X1)</f>
        <v>1</v>
      </c>
      <c r="Y117" s="96">
        <f>COUNTIF(B117:P117,Y1)</f>
        <v>0</v>
      </c>
      <c r="Z117" s="81">
        <f>COUNTIF(B117:P117,Z1)</f>
        <v>0</v>
      </c>
      <c r="AA117" s="81">
        <f>COUNTIF(B117:P117,AA1)</f>
        <v>0</v>
      </c>
      <c r="AB117" s="84">
        <f>COUNTIF(B117:P117,AB1)</f>
        <v>0</v>
      </c>
      <c r="AC117" s="84">
        <f>COUNTIF(B117:P117,AC1)</f>
        <v>2</v>
      </c>
      <c r="AD117" s="87">
        <f>COUNTIF(B117:P117,AD1)</f>
        <v>1</v>
      </c>
      <c r="AE117" s="84">
        <f>COUNTIF(B117:P117,AE1)</f>
        <v>0</v>
      </c>
      <c r="AF117" s="96">
        <f>COUNTIF(B117:P117,AF1)</f>
        <v>0</v>
      </c>
      <c r="AG117" s="96">
        <f>COUNTIF(B117:P117,AG1)</f>
        <v>0</v>
      </c>
      <c r="AH117" s="37">
        <f>COUNTIF(B117:P117,AH1)</f>
        <v>0</v>
      </c>
    </row>
    <row r="118" spans="17:37" ht="18" customHeight="1">
      <c r="Q118" s="30"/>
      <c r="AK118" s="20" t="s">
        <v>30</v>
      </c>
    </row>
    <row r="119" spans="1:37" ht="18" customHeight="1" thickBot="1">
      <c r="A119" s="145">
        <f>A108+14</f>
        <v>42708</v>
      </c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R119">
        <f aca="true" t="shared" si="0" ref="R119:AH119">SUM(R34+R37+R45+R48+R56+R59+R67+R70+R78+R81+R89+R92+R100+R103+R111+R114+R131+R134)</f>
        <v>160</v>
      </c>
      <c r="S119" s="80">
        <f t="shared" si="0"/>
        <v>10</v>
      </c>
      <c r="T119" s="91">
        <f t="shared" si="0"/>
        <v>10</v>
      </c>
      <c r="U119" s="90">
        <f t="shared" si="0"/>
        <v>9</v>
      </c>
      <c r="V119" s="91">
        <f t="shared" si="0"/>
        <v>10</v>
      </c>
      <c r="W119" s="93">
        <f t="shared" si="0"/>
        <v>10</v>
      </c>
      <c r="X119" s="92">
        <f t="shared" si="0"/>
        <v>9</v>
      </c>
      <c r="Y119" s="97">
        <f t="shared" si="0"/>
        <v>11</v>
      </c>
      <c r="Z119" s="90">
        <f t="shared" si="0"/>
        <v>11</v>
      </c>
      <c r="AA119" s="90">
        <f t="shared" si="0"/>
        <v>10</v>
      </c>
      <c r="AB119" s="93">
        <f t="shared" si="0"/>
        <v>10</v>
      </c>
      <c r="AC119" s="93">
        <f t="shared" si="0"/>
        <v>9</v>
      </c>
      <c r="AD119" s="92">
        <f t="shared" si="0"/>
        <v>9</v>
      </c>
      <c r="AE119" s="93">
        <f t="shared" si="0"/>
        <v>10</v>
      </c>
      <c r="AF119" s="97">
        <f t="shared" si="0"/>
        <v>11</v>
      </c>
      <c r="AG119" s="97">
        <f t="shared" si="0"/>
        <v>11</v>
      </c>
      <c r="AH119">
        <f t="shared" si="0"/>
        <v>10</v>
      </c>
      <c r="AI119" t="s">
        <v>28</v>
      </c>
      <c r="AK119" s="20">
        <f>2/8*8*5</f>
        <v>10</v>
      </c>
    </row>
    <row r="120" spans="1:37" ht="18" customHeight="1" thickBot="1">
      <c r="A120" s="1" t="s">
        <v>0</v>
      </c>
      <c r="B120" s="142">
        <v>0.6041666666666666</v>
      </c>
      <c r="C120" s="143"/>
      <c r="D120" s="144"/>
      <c r="E120" s="142">
        <v>0.6180555555555556</v>
      </c>
      <c r="F120" s="143"/>
      <c r="G120" s="144"/>
      <c r="H120" s="142">
        <v>0.6319444444444444</v>
      </c>
      <c r="I120" s="143"/>
      <c r="J120" s="144"/>
      <c r="K120" s="142">
        <v>0.6458333333333334</v>
      </c>
      <c r="L120" s="143"/>
      <c r="M120" s="144"/>
      <c r="N120" s="142">
        <v>0.6597222222222222</v>
      </c>
      <c r="O120" s="143"/>
      <c r="P120" s="144"/>
      <c r="R120">
        <f aca="true" t="shared" si="1" ref="R120:AH120">SUM(R39+R40+R50+R51+R61+R62+R72+R73+R83+R84+R94+R95+R105+R106+R116+R117+R136+R137)</f>
        <v>160</v>
      </c>
      <c r="S120" s="80">
        <f t="shared" si="1"/>
        <v>9</v>
      </c>
      <c r="T120" s="4">
        <f t="shared" si="1"/>
        <v>10</v>
      </c>
      <c r="U120" s="80">
        <f t="shared" si="1"/>
        <v>9</v>
      </c>
      <c r="V120" s="4">
        <f t="shared" si="1"/>
        <v>10</v>
      </c>
      <c r="W120" s="83">
        <f t="shared" si="1"/>
        <v>11</v>
      </c>
      <c r="X120" s="85">
        <f t="shared" si="1"/>
        <v>10</v>
      </c>
      <c r="Y120" s="95">
        <f t="shared" si="1"/>
        <v>10</v>
      </c>
      <c r="Z120" s="80">
        <f t="shared" si="1"/>
        <v>9</v>
      </c>
      <c r="AA120" s="80">
        <f t="shared" si="1"/>
        <v>9</v>
      </c>
      <c r="AB120" s="93">
        <f t="shared" si="1"/>
        <v>11</v>
      </c>
      <c r="AC120" s="93">
        <f t="shared" si="1"/>
        <v>11</v>
      </c>
      <c r="AD120" s="92">
        <f t="shared" si="1"/>
        <v>10</v>
      </c>
      <c r="AE120" s="83">
        <f t="shared" si="1"/>
        <v>11</v>
      </c>
      <c r="AF120" s="95">
        <f t="shared" si="1"/>
        <v>10</v>
      </c>
      <c r="AG120" s="95">
        <f t="shared" si="1"/>
        <v>10</v>
      </c>
      <c r="AH120">
        <f t="shared" si="1"/>
        <v>10</v>
      </c>
      <c r="AI120" t="s">
        <v>29</v>
      </c>
      <c r="AK120" s="20">
        <f>AK119</f>
        <v>10</v>
      </c>
    </row>
    <row r="121" spans="1:16" ht="18" customHeight="1">
      <c r="A121" s="23" t="s">
        <v>6</v>
      </c>
      <c r="B121" s="24"/>
      <c r="C121" s="25" t="s">
        <v>1</v>
      </c>
      <c r="D121" s="26"/>
      <c r="E121" s="24"/>
      <c r="F121" s="25">
        <v>10</v>
      </c>
      <c r="G121" s="26"/>
      <c r="H121" s="24"/>
      <c r="I121" s="25" t="s">
        <v>1</v>
      </c>
      <c r="J121" s="26"/>
      <c r="K121" s="24"/>
      <c r="L121" s="25" t="s">
        <v>1</v>
      </c>
      <c r="M121" s="26"/>
      <c r="N121" s="24"/>
      <c r="O121" s="25" t="s">
        <v>1</v>
      </c>
      <c r="P121" s="26"/>
    </row>
    <row r="122" spans="1:16" ht="18" customHeight="1">
      <c r="A122" s="23" t="s">
        <v>14</v>
      </c>
      <c r="B122" s="24"/>
      <c r="C122" s="25" t="s">
        <v>1</v>
      </c>
      <c r="D122" s="26"/>
      <c r="E122" s="24"/>
      <c r="F122" s="25" t="s">
        <v>1</v>
      </c>
      <c r="G122" s="26"/>
      <c r="H122" s="24"/>
      <c r="I122" s="25" t="s">
        <v>1</v>
      </c>
      <c r="J122" s="26"/>
      <c r="K122" s="24"/>
      <c r="L122" s="25" t="s">
        <v>1</v>
      </c>
      <c r="M122" s="26"/>
      <c r="N122" s="24"/>
      <c r="O122" s="25" t="s">
        <v>1</v>
      </c>
      <c r="P122" s="26"/>
    </row>
    <row r="123" spans="1:16" ht="18" customHeight="1">
      <c r="A123" s="28" t="s">
        <v>7</v>
      </c>
      <c r="B123" s="29"/>
      <c r="C123" s="30" t="s">
        <v>1</v>
      </c>
      <c r="D123" s="31"/>
      <c r="E123" s="29"/>
      <c r="F123" s="30" t="s">
        <v>1</v>
      </c>
      <c r="G123" s="31"/>
      <c r="H123" s="24"/>
      <c r="I123" s="25" t="s">
        <v>1</v>
      </c>
      <c r="J123" s="26"/>
      <c r="K123" s="29"/>
      <c r="L123" s="30" t="s">
        <v>1</v>
      </c>
      <c r="M123" s="31"/>
      <c r="N123" s="32"/>
      <c r="O123" s="33" t="s">
        <v>1</v>
      </c>
      <c r="P123" s="34"/>
    </row>
    <row r="124" spans="1:16" ht="18" customHeight="1">
      <c r="A124" s="28" t="s">
        <v>8</v>
      </c>
      <c r="B124" s="32"/>
      <c r="C124" s="33" t="s">
        <v>1</v>
      </c>
      <c r="D124" s="34"/>
      <c r="E124" s="32"/>
      <c r="F124" s="33" t="s">
        <v>1</v>
      </c>
      <c r="G124" s="34"/>
      <c r="H124" s="32"/>
      <c r="I124" s="33" t="s">
        <v>1</v>
      </c>
      <c r="J124" s="34"/>
      <c r="K124" s="32"/>
      <c r="L124" s="33" t="s">
        <v>1</v>
      </c>
      <c r="M124" s="34"/>
      <c r="N124" s="24"/>
      <c r="O124" s="25" t="s">
        <v>1</v>
      </c>
      <c r="P124" s="26"/>
    </row>
    <row r="125" spans="1:16" ht="18" customHeight="1">
      <c r="A125" s="23" t="s">
        <v>15</v>
      </c>
      <c r="B125" s="32"/>
      <c r="C125" s="33" t="s">
        <v>1</v>
      </c>
      <c r="D125" s="34"/>
      <c r="E125" s="24"/>
      <c r="F125" s="25" t="s">
        <v>1</v>
      </c>
      <c r="G125" s="26"/>
      <c r="H125" s="24"/>
      <c r="I125" s="25" t="s">
        <v>1</v>
      </c>
      <c r="J125" s="26"/>
      <c r="K125" s="24"/>
      <c r="L125" s="25" t="s">
        <v>1</v>
      </c>
      <c r="M125" s="26"/>
      <c r="N125" s="24"/>
      <c r="O125" s="25" t="s">
        <v>1</v>
      </c>
      <c r="P125" s="26"/>
    </row>
    <row r="126" spans="1:16" ht="18" customHeight="1">
      <c r="A126" s="28" t="s">
        <v>10</v>
      </c>
      <c r="B126" s="24"/>
      <c r="C126" s="25" t="s">
        <v>1</v>
      </c>
      <c r="D126" s="26"/>
      <c r="E126" s="32"/>
      <c r="F126" s="33" t="s">
        <v>1</v>
      </c>
      <c r="G126" s="34"/>
      <c r="H126" s="32"/>
      <c r="I126" s="33" t="s">
        <v>1</v>
      </c>
      <c r="J126" s="34"/>
      <c r="K126" s="24"/>
      <c r="L126" s="25" t="s">
        <v>1</v>
      </c>
      <c r="M126" s="26"/>
      <c r="N126" s="32"/>
      <c r="O126" s="33" t="s">
        <v>1</v>
      </c>
      <c r="P126" s="34"/>
    </row>
    <row r="127" spans="1:16" ht="18" customHeight="1">
      <c r="A127" s="35" t="s">
        <v>31</v>
      </c>
      <c r="B127" s="53"/>
      <c r="C127" s="36" t="s">
        <v>1</v>
      </c>
      <c r="D127" s="55"/>
      <c r="E127" s="51"/>
      <c r="F127" s="52" t="s">
        <v>1</v>
      </c>
      <c r="G127" s="50"/>
      <c r="H127" s="53"/>
      <c r="I127" s="54" t="s">
        <v>1</v>
      </c>
      <c r="J127" s="55"/>
      <c r="K127" s="53"/>
      <c r="L127" s="54" t="s">
        <v>1</v>
      </c>
      <c r="M127" s="55"/>
      <c r="N127" s="51"/>
      <c r="O127" s="52" t="s">
        <v>1</v>
      </c>
      <c r="P127" s="50"/>
    </row>
    <row r="128" spans="1:16" ht="18" customHeight="1" thickBot="1">
      <c r="A128" s="74" t="s">
        <v>32</v>
      </c>
      <c r="B128" s="74"/>
      <c r="C128" s="75" t="s">
        <v>1</v>
      </c>
      <c r="D128" s="76"/>
      <c r="E128" s="74"/>
      <c r="F128" s="75" t="s">
        <v>1</v>
      </c>
      <c r="G128" s="76"/>
      <c r="H128" s="74"/>
      <c r="I128" s="75" t="s">
        <v>1</v>
      </c>
      <c r="J128" s="76"/>
      <c r="K128" s="74"/>
      <c r="L128" s="75" t="s">
        <v>1</v>
      </c>
      <c r="M128" s="76"/>
      <c r="N128" s="74"/>
      <c r="O128" s="75" t="s">
        <v>1</v>
      </c>
      <c r="P128" s="76"/>
    </row>
    <row r="129" ht="18" customHeight="1"/>
    <row r="130" spans="1:16" ht="18" customHeight="1">
      <c r="A130" s="148" t="s">
        <v>82</v>
      </c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</row>
    <row r="131" spans="1:18" ht="18" customHeight="1">
      <c r="A131" s="149" t="s">
        <v>83</v>
      </c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R131">
        <f>SUM(S131:AH131)</f>
        <v>0</v>
      </c>
    </row>
    <row r="132" ht="18" customHeight="1"/>
    <row r="133" ht="18" customHeight="1"/>
    <row r="134" ht="18" customHeight="1">
      <c r="R134">
        <f>SUM(S134:AH134)</f>
        <v>0</v>
      </c>
    </row>
    <row r="135" ht="18" customHeight="1"/>
    <row r="136" ht="18" customHeight="1">
      <c r="R136">
        <f>SUM(S136:AH136)</f>
        <v>0</v>
      </c>
    </row>
    <row r="137" ht="18" customHeight="1">
      <c r="R137">
        <f>SUM(S137:AH137)</f>
        <v>0</v>
      </c>
    </row>
  </sheetData>
  <sheetProtection/>
  <mergeCells count="60">
    <mergeCell ref="A130:P130"/>
    <mergeCell ref="A131:P131"/>
    <mergeCell ref="A119:P119"/>
    <mergeCell ref="A1:P1"/>
    <mergeCell ref="B32:D32"/>
    <mergeCell ref="E32:G32"/>
    <mergeCell ref="H32:J32"/>
    <mergeCell ref="K32:M32"/>
    <mergeCell ref="N32:P32"/>
    <mergeCell ref="E20:G20"/>
    <mergeCell ref="I20:J20"/>
    <mergeCell ref="E65:G65"/>
    <mergeCell ref="A31:P31"/>
    <mergeCell ref="A42:P42"/>
    <mergeCell ref="N43:P43"/>
    <mergeCell ref="B43:D43"/>
    <mergeCell ref="E43:G43"/>
    <mergeCell ref="H43:J43"/>
    <mergeCell ref="K43:M43"/>
    <mergeCell ref="A52:P52"/>
    <mergeCell ref="E76:G76"/>
    <mergeCell ref="H76:J76"/>
    <mergeCell ref="A53:P53"/>
    <mergeCell ref="B54:D54"/>
    <mergeCell ref="E54:G54"/>
    <mergeCell ref="H54:J54"/>
    <mergeCell ref="K54:M54"/>
    <mergeCell ref="N54:P54"/>
    <mergeCell ref="A64:P64"/>
    <mergeCell ref="B65:D65"/>
    <mergeCell ref="A97:P97"/>
    <mergeCell ref="B98:D98"/>
    <mergeCell ref="E98:G98"/>
    <mergeCell ref="K76:M76"/>
    <mergeCell ref="H65:J65"/>
    <mergeCell ref="K65:M65"/>
    <mergeCell ref="N65:P65"/>
    <mergeCell ref="A75:P75"/>
    <mergeCell ref="N76:P76"/>
    <mergeCell ref="B76:D76"/>
    <mergeCell ref="H98:J98"/>
    <mergeCell ref="A108:P108"/>
    <mergeCell ref="K98:M98"/>
    <mergeCell ref="N98:P98"/>
    <mergeCell ref="A86:P86"/>
    <mergeCell ref="B87:D87"/>
    <mergeCell ref="E87:G87"/>
    <mergeCell ref="H87:J87"/>
    <mergeCell ref="K87:M87"/>
    <mergeCell ref="N87:P87"/>
    <mergeCell ref="B120:D120"/>
    <mergeCell ref="E120:G120"/>
    <mergeCell ref="H120:J120"/>
    <mergeCell ref="K120:M120"/>
    <mergeCell ref="N120:P120"/>
    <mergeCell ref="B109:D109"/>
    <mergeCell ref="E109:G109"/>
    <mergeCell ref="H109:J109"/>
    <mergeCell ref="K109:M109"/>
    <mergeCell ref="N109:P109"/>
  </mergeCells>
  <printOptions horizontalCentered="1" verticalCentered="1"/>
  <pageMargins left="0.44" right="0.44" top="0.3" bottom="0.55" header="0.21" footer="0.5"/>
  <pageSetup fitToHeight="1" fitToWidth="1" horizontalDpi="300" verticalDpi="3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57" t="s">
        <v>26</v>
      </c>
    </row>
    <row r="2" spans="1:17" s="6" customFormat="1" ht="19.5" customHeight="1" thickBot="1">
      <c r="A2" s="64" t="s">
        <v>22</v>
      </c>
      <c r="B2" s="65">
        <v>1</v>
      </c>
      <c r="C2" s="65">
        <v>2</v>
      </c>
      <c r="D2" s="65">
        <v>3</v>
      </c>
      <c r="E2" s="65">
        <v>4</v>
      </c>
      <c r="F2" s="65">
        <v>5</v>
      </c>
      <c r="G2" s="65">
        <v>6</v>
      </c>
      <c r="H2" s="65">
        <v>7</v>
      </c>
      <c r="I2" s="65">
        <v>8</v>
      </c>
      <c r="J2" s="65">
        <v>9</v>
      </c>
      <c r="K2" s="65">
        <v>10</v>
      </c>
      <c r="L2" s="65">
        <v>11</v>
      </c>
      <c r="M2" s="65">
        <v>12</v>
      </c>
      <c r="N2" s="65">
        <v>13</v>
      </c>
      <c r="O2" s="65">
        <v>14</v>
      </c>
      <c r="P2" s="65">
        <v>15</v>
      </c>
      <c r="Q2" s="66">
        <v>16</v>
      </c>
    </row>
    <row r="3" spans="1:17" ht="19.5" customHeight="1">
      <c r="A3" s="67" t="s">
        <v>23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/>
    </row>
    <row r="4" spans="1:17" ht="19.5" customHeight="1" thickBot="1">
      <c r="A4" s="60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1"/>
    </row>
    <row r="5" spans="1:17" ht="19.5" customHeight="1">
      <c r="A5" s="67" t="s">
        <v>24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9"/>
    </row>
    <row r="6" spans="1:17" ht="19.5" customHeight="1" thickBot="1">
      <c r="A6" s="60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1"/>
    </row>
    <row r="7" spans="1:17" ht="19.5" customHeight="1">
      <c r="A7" s="58" t="s">
        <v>25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59"/>
    </row>
    <row r="8" spans="1:17" ht="19.5" customHeight="1" thickBot="1">
      <c r="A8" s="60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1"/>
    </row>
    <row r="11" spans="1:4" ht="19.5" customHeight="1" thickBot="1">
      <c r="A11" s="57" t="s">
        <v>27</v>
      </c>
      <c r="D11" s="46" t="s">
        <v>9</v>
      </c>
    </row>
    <row r="12" spans="1:15" ht="19.5" customHeight="1" thickBot="1">
      <c r="A12" s="64" t="s">
        <v>22</v>
      </c>
      <c r="B12" s="65">
        <v>1</v>
      </c>
      <c r="C12" s="65">
        <v>2</v>
      </c>
      <c r="D12" s="65">
        <v>3</v>
      </c>
      <c r="E12" s="65">
        <v>4</v>
      </c>
      <c r="F12" s="65">
        <v>5</v>
      </c>
      <c r="G12" s="65">
        <v>6</v>
      </c>
      <c r="H12" s="65">
        <v>7</v>
      </c>
      <c r="I12" s="65">
        <v>8</v>
      </c>
      <c r="J12" s="65">
        <v>9</v>
      </c>
      <c r="K12" s="65">
        <v>10</v>
      </c>
      <c r="L12" s="65">
        <v>11</v>
      </c>
      <c r="M12" s="65">
        <v>12</v>
      </c>
      <c r="N12" s="65">
        <v>13</v>
      </c>
      <c r="O12" s="65">
        <v>14</v>
      </c>
    </row>
    <row r="13" spans="1:15" ht="19.5" customHeight="1">
      <c r="A13" s="67" t="s">
        <v>23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1:15" ht="19.5" customHeight="1" thickBot="1">
      <c r="A14" s="60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5" ht="19.5" customHeight="1">
      <c r="A15" s="67" t="s">
        <v>24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1:15" ht="19.5" customHeight="1" thickBot="1">
      <c r="A16" s="60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1:15" ht="19.5" customHeight="1">
      <c r="A17" s="58" t="s">
        <v>25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ht="19.5" customHeight="1" thickBot="1">
      <c r="A18" s="60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0"/>
  <sheetViews>
    <sheetView tabSelected="1" zoomScalePageLayoutView="0" workbookViewId="0" topLeftCell="A1">
      <pane ySplit="1" topLeftCell="A125" activePane="bottomLeft" state="frozen"/>
      <selection pane="topLeft" activeCell="A1" sqref="A1"/>
      <selection pane="bottomLeft" activeCell="N135" sqref="N135:N138"/>
    </sheetView>
  </sheetViews>
  <sheetFormatPr defaultColWidth="9.140625" defaultRowHeight="12.75"/>
  <cols>
    <col min="2" max="2" width="9.140625" style="9" customWidth="1"/>
    <col min="3" max="3" width="4.421875" style="0" customWidth="1"/>
    <col min="4" max="4" width="9.140625" style="5" customWidth="1"/>
    <col min="5" max="5" width="9.140625" style="9" customWidth="1"/>
    <col min="6" max="6" width="4.00390625" style="0" customWidth="1"/>
    <col min="7" max="7" width="9.8515625" style="5" customWidth="1"/>
    <col min="8" max="8" width="9.8515625" style="9" customWidth="1"/>
    <col min="9" max="9" width="4.00390625" style="0" customWidth="1"/>
    <col min="10" max="10" width="9.140625" style="5" customWidth="1"/>
    <col min="11" max="11" width="9.140625" style="9" customWidth="1"/>
    <col min="12" max="12" width="6.8515625" style="0" customWidth="1"/>
    <col min="13" max="13" width="9.140625" style="5" customWidth="1"/>
    <col min="15" max="15" width="4.8515625" style="0" customWidth="1"/>
    <col min="16" max="16" width="9.7109375" style="0" customWidth="1"/>
    <col min="19" max="19" width="3.140625" style="80" customWidth="1"/>
    <col min="20" max="20" width="3.57421875" style="4" customWidth="1"/>
    <col min="21" max="21" width="2.7109375" style="80" customWidth="1"/>
    <col min="22" max="22" width="3.28125" style="4" customWidth="1"/>
    <col min="23" max="23" width="2.8515625" style="83" customWidth="1"/>
    <col min="24" max="24" width="2.7109375" style="85" customWidth="1"/>
    <col min="25" max="25" width="3.00390625" style="95" customWidth="1"/>
    <col min="26" max="26" width="3.140625" style="80" customWidth="1"/>
    <col min="27" max="27" width="2.8515625" style="80" customWidth="1"/>
    <col min="28" max="28" width="3.140625" style="83" customWidth="1"/>
    <col min="29" max="29" width="3.00390625" style="83" customWidth="1"/>
    <col min="30" max="30" width="3.28125" style="85" customWidth="1"/>
    <col min="31" max="31" width="3.00390625" style="83" customWidth="1"/>
    <col min="32" max="32" width="2.8515625" style="95" customWidth="1"/>
    <col min="33" max="33" width="3.00390625" style="95" customWidth="1"/>
    <col min="34" max="34" width="3.00390625" style="0" customWidth="1"/>
  </cols>
  <sheetData>
    <row r="1" spans="1:34" s="8" customFormat="1" ht="23.25">
      <c r="A1" s="150" t="s">
        <v>50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R1" s="8" t="s">
        <v>9</v>
      </c>
      <c r="S1" s="79">
        <v>1</v>
      </c>
      <c r="T1" s="22">
        <v>2</v>
      </c>
      <c r="U1" s="79">
        <v>3</v>
      </c>
      <c r="V1" s="22">
        <v>4</v>
      </c>
      <c r="W1" s="82">
        <v>5</v>
      </c>
      <c r="X1" s="86">
        <v>6</v>
      </c>
      <c r="Y1" s="94">
        <v>7</v>
      </c>
      <c r="Z1" s="79">
        <v>8</v>
      </c>
      <c r="AA1" s="79">
        <v>9</v>
      </c>
      <c r="AB1" s="82">
        <v>10</v>
      </c>
      <c r="AC1" s="82">
        <v>11</v>
      </c>
      <c r="AD1" s="86">
        <v>12</v>
      </c>
      <c r="AE1" s="82">
        <v>13</v>
      </c>
      <c r="AF1" s="94">
        <v>14</v>
      </c>
      <c r="AG1" s="94">
        <v>15</v>
      </c>
      <c r="AH1" s="8">
        <v>16</v>
      </c>
    </row>
    <row r="2" spans="1:16" ht="12.75">
      <c r="A2" s="118"/>
      <c r="B2" s="128"/>
      <c r="C2" s="118"/>
      <c r="D2" s="14" t="s">
        <v>2</v>
      </c>
      <c r="E2" s="98" t="s">
        <v>19</v>
      </c>
      <c r="F2" s="15"/>
      <c r="G2" s="16"/>
      <c r="H2" s="14" t="s">
        <v>20</v>
      </c>
      <c r="I2" s="3"/>
      <c r="J2" s="16"/>
      <c r="K2" s="13"/>
      <c r="L2" s="3"/>
      <c r="M2" s="124"/>
      <c r="N2" s="21"/>
      <c r="O2" s="3"/>
      <c r="P2" s="3"/>
    </row>
    <row r="3" spans="1:33" s="4" customFormat="1" ht="18" customHeight="1">
      <c r="A3" s="160" t="s">
        <v>86</v>
      </c>
      <c r="B3" s="160"/>
      <c r="C3" s="160"/>
      <c r="D3" s="20">
        <v>1</v>
      </c>
      <c r="E3" s="104" t="s">
        <v>64</v>
      </c>
      <c r="H3" s="46" t="s">
        <v>65</v>
      </c>
      <c r="I3" s="46" t="s">
        <v>66</v>
      </c>
      <c r="J3" s="101"/>
      <c r="K3" s="99"/>
      <c r="L3" s="119"/>
      <c r="M3" s="120"/>
      <c r="N3"/>
      <c r="S3" s="80"/>
      <c r="U3" s="80"/>
      <c r="W3" s="83"/>
      <c r="X3" s="85"/>
      <c r="Y3" s="95"/>
      <c r="Z3" s="80"/>
      <c r="AA3" s="80"/>
      <c r="AB3" s="83"/>
      <c r="AC3" s="83"/>
      <c r="AD3" s="85"/>
      <c r="AE3" s="83"/>
      <c r="AF3" s="95"/>
      <c r="AG3" s="95"/>
    </row>
    <row r="4" spans="2:33" s="4" customFormat="1" ht="18" customHeight="1">
      <c r="B4" s="10"/>
      <c r="D4" s="20">
        <v>2</v>
      </c>
      <c r="E4" s="102" t="s">
        <v>34</v>
      </c>
      <c r="F4" s="43"/>
      <c r="G4" s="43"/>
      <c r="H4" t="s">
        <v>46</v>
      </c>
      <c r="I4" s="46" t="s">
        <v>49</v>
      </c>
      <c r="J4" s="101"/>
      <c r="K4" s="99"/>
      <c r="L4" s="119"/>
      <c r="M4" s="121"/>
      <c r="N4"/>
      <c r="S4" s="80"/>
      <c r="U4" s="80"/>
      <c r="W4" s="83"/>
      <c r="X4" s="85"/>
      <c r="Y4" s="95"/>
      <c r="Z4" s="80"/>
      <c r="AA4" s="80"/>
      <c r="AB4" s="83"/>
      <c r="AC4" s="83"/>
      <c r="AD4" s="85"/>
      <c r="AE4" s="83"/>
      <c r="AF4" s="95"/>
      <c r="AG4" s="95"/>
    </row>
    <row r="5" spans="2:33" s="4" customFormat="1" ht="18" customHeight="1">
      <c r="B5" s="10"/>
      <c r="D5" s="20">
        <v>3</v>
      </c>
      <c r="E5" s="102" t="s">
        <v>37</v>
      </c>
      <c r="F5" s="43"/>
      <c r="G5" s="43"/>
      <c r="H5" t="s">
        <v>43</v>
      </c>
      <c r="I5" t="s">
        <v>44</v>
      </c>
      <c r="K5" s="99"/>
      <c r="L5" s="119"/>
      <c r="M5" s="121"/>
      <c r="N5"/>
      <c r="S5" s="80"/>
      <c r="U5" s="80"/>
      <c r="W5" s="83"/>
      <c r="X5" s="85"/>
      <c r="Y5" s="95"/>
      <c r="Z5" s="80"/>
      <c r="AA5" s="80"/>
      <c r="AB5" s="83"/>
      <c r="AC5" s="83"/>
      <c r="AD5" s="85"/>
      <c r="AE5" s="83"/>
      <c r="AF5" s="95"/>
      <c r="AG5" s="95"/>
    </row>
    <row r="6" spans="2:33" s="4" customFormat="1" ht="18" customHeight="1">
      <c r="B6" s="10"/>
      <c r="D6" s="20">
        <v>4</v>
      </c>
      <c r="E6" s="103" t="s">
        <v>56</v>
      </c>
      <c r="F6" s="43"/>
      <c r="G6" s="43"/>
      <c r="H6" s="46" t="s">
        <v>57</v>
      </c>
      <c r="I6" s="46" t="s">
        <v>58</v>
      </c>
      <c r="J6" s="101"/>
      <c r="K6" s="99"/>
      <c r="L6" s="119"/>
      <c r="M6" s="122"/>
      <c r="N6"/>
      <c r="S6" s="80"/>
      <c r="U6" s="80"/>
      <c r="W6" s="83"/>
      <c r="X6" s="85"/>
      <c r="Y6" s="95"/>
      <c r="Z6" s="80"/>
      <c r="AA6" s="80"/>
      <c r="AB6" s="83"/>
      <c r="AC6" s="83"/>
      <c r="AD6" s="85"/>
      <c r="AE6" s="83"/>
      <c r="AF6" s="95"/>
      <c r="AG6" s="95"/>
    </row>
    <row r="7" spans="2:33" s="4" customFormat="1" ht="18" customHeight="1">
      <c r="B7" s="10"/>
      <c r="D7" s="20">
        <v>5</v>
      </c>
      <c r="E7" s="102" t="s">
        <v>36</v>
      </c>
      <c r="F7" s="43"/>
      <c r="G7" s="43"/>
      <c r="H7" t="s">
        <v>47</v>
      </c>
      <c r="I7" t="s">
        <v>48</v>
      </c>
      <c r="J7" s="101"/>
      <c r="K7" s="99"/>
      <c r="L7" s="119"/>
      <c r="M7" s="121"/>
      <c r="N7"/>
      <c r="S7" s="80"/>
      <c r="U7" s="80"/>
      <c r="W7" s="83"/>
      <c r="X7" s="85"/>
      <c r="Y7" s="95"/>
      <c r="Z7" s="80"/>
      <c r="AA7" s="80"/>
      <c r="AB7" s="83"/>
      <c r="AC7" s="83"/>
      <c r="AD7" s="85"/>
      <c r="AE7" s="83"/>
      <c r="AF7" s="95"/>
      <c r="AG7" s="95"/>
    </row>
    <row r="8" spans="2:33" s="4" customFormat="1" ht="18" customHeight="1">
      <c r="B8" s="10"/>
      <c r="D8" s="20">
        <v>6</v>
      </c>
      <c r="E8" s="104" t="s">
        <v>53</v>
      </c>
      <c r="F8" s="43"/>
      <c r="G8" s="43"/>
      <c r="H8" s="46" t="s">
        <v>54</v>
      </c>
      <c r="I8" s="46" t="s">
        <v>55</v>
      </c>
      <c r="J8" s="101"/>
      <c r="K8" s="99"/>
      <c r="L8" s="119"/>
      <c r="M8" s="120"/>
      <c r="N8"/>
      <c r="S8" s="80"/>
      <c r="U8" s="80"/>
      <c r="W8" s="83"/>
      <c r="X8" s="85"/>
      <c r="Y8" s="95"/>
      <c r="Z8" s="80"/>
      <c r="AA8" s="80"/>
      <c r="AB8" s="83"/>
      <c r="AC8" s="83"/>
      <c r="AD8" s="85"/>
      <c r="AE8" s="83"/>
      <c r="AF8" s="95"/>
      <c r="AG8" s="95"/>
    </row>
    <row r="9" spans="2:33" s="4" customFormat="1" ht="18" customHeight="1">
      <c r="B9" s="10"/>
      <c r="D9" s="20">
        <v>7</v>
      </c>
      <c r="E9" s="105" t="s">
        <v>76</v>
      </c>
      <c r="H9" s="46" t="s">
        <v>77</v>
      </c>
      <c r="I9" s="46" t="s">
        <v>78</v>
      </c>
      <c r="J9" s="101"/>
      <c r="K9" s="99"/>
      <c r="L9" s="119"/>
      <c r="M9" s="120"/>
      <c r="N9"/>
      <c r="S9" s="80"/>
      <c r="U9" s="80"/>
      <c r="W9" s="83"/>
      <c r="X9" s="85"/>
      <c r="Y9" s="95"/>
      <c r="Z9" s="80"/>
      <c r="AA9" s="80"/>
      <c r="AB9" s="83"/>
      <c r="AC9" s="83"/>
      <c r="AD9" s="85"/>
      <c r="AE9" s="83"/>
      <c r="AF9" s="95"/>
      <c r="AG9" s="95"/>
    </row>
    <row r="10" spans="2:33" s="4" customFormat="1" ht="18" customHeight="1">
      <c r="B10" s="10"/>
      <c r="D10" s="20">
        <v>8</v>
      </c>
      <c r="E10" s="102" t="s">
        <v>38</v>
      </c>
      <c r="H10" t="s">
        <v>39</v>
      </c>
      <c r="I10" t="s">
        <v>40</v>
      </c>
      <c r="J10" s="101"/>
      <c r="K10" s="99"/>
      <c r="L10" s="119"/>
      <c r="M10" s="121"/>
      <c r="N10"/>
      <c r="S10" s="80"/>
      <c r="U10" s="80"/>
      <c r="W10" s="83"/>
      <c r="X10" s="85"/>
      <c r="Y10" s="95"/>
      <c r="Z10" s="80"/>
      <c r="AA10" s="80"/>
      <c r="AB10" s="83"/>
      <c r="AC10" s="83"/>
      <c r="AD10" s="85"/>
      <c r="AE10" s="83"/>
      <c r="AF10" s="95"/>
      <c r="AG10" s="95"/>
    </row>
    <row r="11" spans="1:33" s="4" customFormat="1" ht="18" customHeight="1">
      <c r="A11" s="161" t="s">
        <v>87</v>
      </c>
      <c r="B11" s="161"/>
      <c r="C11" s="161"/>
      <c r="D11" s="20">
        <v>9</v>
      </c>
      <c r="E11" s="102" t="s">
        <v>35</v>
      </c>
      <c r="F11" s="43"/>
      <c r="G11" s="43"/>
      <c r="H11" t="s">
        <v>41</v>
      </c>
      <c r="I11" t="s">
        <v>42</v>
      </c>
      <c r="J11" s="101"/>
      <c r="K11" s="99"/>
      <c r="L11" s="119"/>
      <c r="M11" s="121"/>
      <c r="N11"/>
      <c r="S11" s="80"/>
      <c r="U11" s="80"/>
      <c r="W11" s="83"/>
      <c r="X11" s="85"/>
      <c r="Y11" s="95"/>
      <c r="Z11" s="80"/>
      <c r="AA11" s="80"/>
      <c r="AB11" s="83"/>
      <c r="AC11" s="83"/>
      <c r="AD11" s="85"/>
      <c r="AE11" s="83"/>
      <c r="AF11" s="95"/>
      <c r="AG11" s="95"/>
    </row>
    <row r="12" spans="2:33" s="4" customFormat="1" ht="18" customHeight="1">
      <c r="B12" s="10"/>
      <c r="D12" s="20">
        <v>10</v>
      </c>
      <c r="E12" s="103" t="s">
        <v>67</v>
      </c>
      <c r="F12" s="43"/>
      <c r="G12" s="43"/>
      <c r="H12" s="46" t="s">
        <v>68</v>
      </c>
      <c r="I12" s="46" t="s">
        <v>69</v>
      </c>
      <c r="K12"/>
      <c r="L12" s="119"/>
      <c r="M12" s="120"/>
      <c r="N12"/>
      <c r="S12" s="80"/>
      <c r="U12" s="80"/>
      <c r="W12" s="83"/>
      <c r="X12" s="85"/>
      <c r="Y12" s="95"/>
      <c r="Z12" s="80"/>
      <c r="AA12" s="80"/>
      <c r="AB12" s="83"/>
      <c r="AC12" s="83"/>
      <c r="AD12" s="85"/>
      <c r="AE12" s="83"/>
      <c r="AF12" s="95"/>
      <c r="AG12" s="95"/>
    </row>
    <row r="13" spans="2:33" s="4" customFormat="1" ht="18" customHeight="1">
      <c r="B13" s="10"/>
      <c r="D13" s="20">
        <v>11</v>
      </c>
      <c r="E13" s="103" t="s">
        <v>33</v>
      </c>
      <c r="F13" s="43"/>
      <c r="G13" s="43"/>
      <c r="H13" s="46" t="s">
        <v>59</v>
      </c>
      <c r="I13" s="46" t="s">
        <v>60</v>
      </c>
      <c r="J13" s="101"/>
      <c r="K13" s="99"/>
      <c r="L13" s="119"/>
      <c r="M13" s="123"/>
      <c r="N13"/>
      <c r="S13" s="80"/>
      <c r="U13" s="80"/>
      <c r="W13" s="83"/>
      <c r="X13" s="85"/>
      <c r="Y13" s="95"/>
      <c r="Z13" s="80"/>
      <c r="AA13" s="80"/>
      <c r="AB13" s="83"/>
      <c r="AC13" s="83"/>
      <c r="AD13" s="85"/>
      <c r="AE13" s="83"/>
      <c r="AF13" s="95"/>
      <c r="AG13" s="95"/>
    </row>
    <row r="14" spans="2:33" s="4" customFormat="1" ht="18" customHeight="1">
      <c r="B14" s="10"/>
      <c r="D14" s="20">
        <v>12</v>
      </c>
      <c r="E14" s="104" t="s">
        <v>61</v>
      </c>
      <c r="F14" s="43"/>
      <c r="G14" s="43"/>
      <c r="H14" s="46" t="s">
        <v>62</v>
      </c>
      <c r="I14" s="46" t="s">
        <v>63</v>
      </c>
      <c r="J14" s="101"/>
      <c r="K14" s="99"/>
      <c r="L14" s="119"/>
      <c r="M14" s="120"/>
      <c r="N14"/>
      <c r="S14" s="80"/>
      <c r="U14" s="80"/>
      <c r="W14" s="83"/>
      <c r="X14" s="85"/>
      <c r="Y14" s="95"/>
      <c r="Z14" s="80"/>
      <c r="AA14" s="80"/>
      <c r="AB14" s="83"/>
      <c r="AC14" s="83"/>
      <c r="AD14" s="85"/>
      <c r="AE14" s="83"/>
      <c r="AF14" s="95"/>
      <c r="AG14" s="95"/>
    </row>
    <row r="15" spans="2:33" s="4" customFormat="1" ht="18" customHeight="1">
      <c r="B15" s="10"/>
      <c r="D15" s="20">
        <v>13</v>
      </c>
      <c r="E15" s="105" t="s">
        <v>73</v>
      </c>
      <c r="H15" s="46" t="s">
        <v>74</v>
      </c>
      <c r="I15" s="46" t="s">
        <v>75</v>
      </c>
      <c r="K15" s="99"/>
      <c r="L15" s="119"/>
      <c r="M15" s="120"/>
      <c r="N15"/>
      <c r="S15" s="80"/>
      <c r="U15" s="80"/>
      <c r="W15" s="83"/>
      <c r="X15" s="85"/>
      <c r="Y15" s="95"/>
      <c r="Z15" s="80"/>
      <c r="AA15" s="80"/>
      <c r="AB15" s="83"/>
      <c r="AC15" s="83"/>
      <c r="AD15" s="85"/>
      <c r="AE15" s="83"/>
      <c r="AF15" s="95"/>
      <c r="AG15" s="95"/>
    </row>
    <row r="16" spans="2:33" s="4" customFormat="1" ht="18" customHeight="1">
      <c r="B16" s="10"/>
      <c r="D16" s="20">
        <v>14</v>
      </c>
      <c r="E16" s="106" t="s">
        <v>88</v>
      </c>
      <c r="G16" s="43"/>
      <c r="H16" s="46" t="s">
        <v>80</v>
      </c>
      <c r="I16" s="46" t="s">
        <v>81</v>
      </c>
      <c r="J16" s="44"/>
      <c r="K16"/>
      <c r="L16" s="119"/>
      <c r="M16" s="123"/>
      <c r="N16"/>
      <c r="O16"/>
      <c r="P16"/>
      <c r="Q16"/>
      <c r="R16"/>
      <c r="S16" s="80"/>
      <c r="U16" s="80"/>
      <c r="W16" s="83"/>
      <c r="X16" s="85"/>
      <c r="Y16" s="95"/>
      <c r="Z16" s="80"/>
      <c r="AA16" s="80"/>
      <c r="AB16" s="83"/>
      <c r="AC16" s="83"/>
      <c r="AD16" s="85"/>
      <c r="AE16" s="83"/>
      <c r="AF16" s="95"/>
      <c r="AG16" s="95"/>
    </row>
    <row r="17" spans="2:33" s="4" customFormat="1" ht="18" customHeight="1">
      <c r="B17" s="10"/>
      <c r="D17" s="20">
        <v>15</v>
      </c>
      <c r="E17" s="103" t="s">
        <v>51</v>
      </c>
      <c r="F17" s="43"/>
      <c r="G17" s="43"/>
      <c r="H17" s="46" t="s">
        <v>45</v>
      </c>
      <c r="I17" s="46" t="s">
        <v>52</v>
      </c>
      <c r="J17" s="101"/>
      <c r="K17" s="99"/>
      <c r="L17" s="119"/>
      <c r="M17" s="120"/>
      <c r="N17"/>
      <c r="O17"/>
      <c r="P17"/>
      <c r="Q17"/>
      <c r="R17"/>
      <c r="S17" s="80"/>
      <c r="U17" s="80"/>
      <c r="W17" s="83"/>
      <c r="X17" s="85"/>
      <c r="Y17" s="95"/>
      <c r="Z17" s="80"/>
      <c r="AA17" s="80"/>
      <c r="AB17" s="83"/>
      <c r="AC17" s="83"/>
      <c r="AD17" s="85"/>
      <c r="AE17" s="83"/>
      <c r="AF17" s="95"/>
      <c r="AG17" s="95"/>
    </row>
    <row r="18" spans="2:33" s="4" customFormat="1" ht="18" customHeight="1">
      <c r="B18" s="10"/>
      <c r="D18" s="20">
        <v>16</v>
      </c>
      <c r="E18" s="104" t="s">
        <v>70</v>
      </c>
      <c r="F18" s="43"/>
      <c r="G18" s="43"/>
      <c r="H18" s="46" t="s">
        <v>71</v>
      </c>
      <c r="I18" s="46" t="s">
        <v>72</v>
      </c>
      <c r="J18" s="101"/>
      <c r="K18"/>
      <c r="L18" s="119"/>
      <c r="M18" s="123"/>
      <c r="N18"/>
      <c r="O18"/>
      <c r="P18"/>
      <c r="Q18"/>
      <c r="R18"/>
      <c r="S18" s="80"/>
      <c r="U18" s="80"/>
      <c r="W18" s="83"/>
      <c r="X18" s="85"/>
      <c r="Y18" s="95"/>
      <c r="Z18" s="80"/>
      <c r="AA18" s="80"/>
      <c r="AB18" s="83"/>
      <c r="AC18" s="83"/>
      <c r="AD18" s="85"/>
      <c r="AE18" s="83"/>
      <c r="AF18" s="95"/>
      <c r="AG18" s="95"/>
    </row>
    <row r="19" spans="2:33" s="4" customFormat="1" ht="12.75">
      <c r="B19" s="10"/>
      <c r="D19" s="20" t="s">
        <v>9</v>
      </c>
      <c r="E19" s="8" t="s">
        <v>9</v>
      </c>
      <c r="F19" s="22"/>
      <c r="G19" s="22"/>
      <c r="H19" t="s">
        <v>9</v>
      </c>
      <c r="I19" t="s">
        <v>9</v>
      </c>
      <c r="J19" s="11"/>
      <c r="K19" s="10"/>
      <c r="L19"/>
      <c r="M19"/>
      <c r="N19"/>
      <c r="O19"/>
      <c r="P19"/>
      <c r="Q19"/>
      <c r="R19"/>
      <c r="S19" s="80"/>
      <c r="U19" s="80"/>
      <c r="W19" s="83"/>
      <c r="X19" s="85"/>
      <c r="Y19" s="95"/>
      <c r="Z19" s="80"/>
      <c r="AA19" s="80"/>
      <c r="AB19" s="83"/>
      <c r="AC19" s="83"/>
      <c r="AD19" s="85"/>
      <c r="AE19" s="83"/>
      <c r="AF19" s="95"/>
      <c r="AG19" s="95"/>
    </row>
    <row r="20" spans="1:33" s="4" customFormat="1" ht="12.75">
      <c r="A20"/>
      <c r="B20" t="s">
        <v>3</v>
      </c>
      <c r="C20"/>
      <c r="D20" s="5"/>
      <c r="E20" s="9"/>
      <c r="F20"/>
      <c r="G20" s="5"/>
      <c r="H20" s="9"/>
      <c r="I20"/>
      <c r="J20" s="5"/>
      <c r="K20" s="9"/>
      <c r="L20"/>
      <c r="M20" s="5"/>
      <c r="N20"/>
      <c r="O20"/>
      <c r="P20"/>
      <c r="Q20"/>
      <c r="R20"/>
      <c r="S20" s="80"/>
      <c r="U20" s="80"/>
      <c r="W20" s="83"/>
      <c r="X20" s="85"/>
      <c r="Y20" s="95"/>
      <c r="Z20" s="80"/>
      <c r="AA20" s="80"/>
      <c r="AB20" s="83"/>
      <c r="AC20" s="83"/>
      <c r="AD20" s="85"/>
      <c r="AE20" s="83"/>
      <c r="AF20" s="95"/>
      <c r="AG20" s="95"/>
    </row>
    <row r="21" spans="1:33" s="4" customFormat="1" ht="12.75">
      <c r="A21"/>
      <c r="B21" s="5" t="s">
        <v>11</v>
      </c>
      <c r="C21" s="6"/>
      <c r="D21" s="6"/>
      <c r="E21" s="6"/>
      <c r="F21" s="6"/>
      <c r="G21"/>
      <c r="H21"/>
      <c r="I21"/>
      <c r="J21"/>
      <c r="K21"/>
      <c r="L21"/>
      <c r="M21"/>
      <c r="N21"/>
      <c r="O21"/>
      <c r="P21"/>
      <c r="Q21"/>
      <c r="R21"/>
      <c r="S21" s="80"/>
      <c r="U21" s="80"/>
      <c r="W21" s="83"/>
      <c r="X21" s="85"/>
      <c r="Y21" s="95"/>
      <c r="Z21" s="80"/>
      <c r="AA21" s="80"/>
      <c r="AB21" s="83"/>
      <c r="AC21" s="83"/>
      <c r="AD21" s="85"/>
      <c r="AE21" s="83"/>
      <c r="AF21" s="95"/>
      <c r="AG21" s="95"/>
    </row>
    <row r="22" spans="2:13" ht="12.75">
      <c r="B22" s="5" t="s">
        <v>12</v>
      </c>
      <c r="C22" s="6"/>
      <c r="D22" s="6"/>
      <c r="E22" s="6"/>
      <c r="F22" s="6"/>
      <c r="G22"/>
      <c r="H22"/>
      <c r="J22"/>
      <c r="K22"/>
      <c r="M22"/>
    </row>
    <row r="23" spans="1:17" ht="12.75">
      <c r="A23" s="6"/>
      <c r="B23" s="17" t="s">
        <v>85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"/>
      <c r="P23" s="6"/>
      <c r="Q23" s="6"/>
    </row>
    <row r="24" spans="1:17" ht="12.75">
      <c r="A24" s="6"/>
      <c r="B24" s="1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6"/>
      <c r="P24" s="6"/>
      <c r="Q24" s="6"/>
    </row>
    <row r="25" spans="2:33" s="6" customFormat="1" ht="15">
      <c r="B25" s="41" t="s">
        <v>21</v>
      </c>
      <c r="C25" s="42"/>
      <c r="D25" s="42"/>
      <c r="E25" s="42"/>
      <c r="F25" s="42"/>
      <c r="G25" s="42"/>
      <c r="H25" s="42"/>
      <c r="I25" s="42"/>
      <c r="J25" s="42"/>
      <c r="K25" s="42"/>
      <c r="L25" s="19"/>
      <c r="M25" s="19"/>
      <c r="N25" s="19"/>
      <c r="R25"/>
      <c r="S25" s="80"/>
      <c r="T25" s="4"/>
      <c r="U25" s="80"/>
      <c r="V25" s="4"/>
      <c r="W25" s="83"/>
      <c r="X25" s="85"/>
      <c r="Y25" s="95"/>
      <c r="Z25" s="80"/>
      <c r="AA25" s="80"/>
      <c r="AB25" s="83"/>
      <c r="AC25" s="83"/>
      <c r="AD25" s="85"/>
      <c r="AE25" s="83"/>
      <c r="AF25" s="95"/>
      <c r="AG25" s="95"/>
    </row>
    <row r="26" spans="2:33" s="6" customFormat="1" ht="12.75">
      <c r="B26" s="11" t="s">
        <v>18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R26"/>
      <c r="S26" s="80"/>
      <c r="T26" s="4"/>
      <c r="U26" s="80"/>
      <c r="V26" s="4"/>
      <c r="W26" s="83"/>
      <c r="X26" s="85"/>
      <c r="Y26" s="95"/>
      <c r="Z26" s="80"/>
      <c r="AA26" s="80"/>
      <c r="AB26" s="83"/>
      <c r="AC26" s="83"/>
      <c r="AD26" s="85"/>
      <c r="AE26" s="83"/>
      <c r="AF26" s="95"/>
      <c r="AG26" s="95"/>
    </row>
    <row r="27" spans="1:33" s="6" customFormat="1" ht="12.75">
      <c r="A27"/>
      <c r="B27" s="5" t="s">
        <v>4</v>
      </c>
      <c r="D27" s="5"/>
      <c r="E27" s="9"/>
      <c r="G27" s="5"/>
      <c r="H27" s="9"/>
      <c r="J27" s="5"/>
      <c r="K27" s="9"/>
      <c r="L27"/>
      <c r="M27" s="5"/>
      <c r="N27"/>
      <c r="O27"/>
      <c r="P27"/>
      <c r="Q27"/>
      <c r="R27"/>
      <c r="S27" s="80"/>
      <c r="T27" s="4"/>
      <c r="U27" s="80"/>
      <c r="V27" s="4"/>
      <c r="W27" s="83"/>
      <c r="X27" s="85"/>
      <c r="Y27" s="95"/>
      <c r="Z27" s="80"/>
      <c r="AA27" s="80"/>
      <c r="AB27" s="83"/>
      <c r="AC27" s="83"/>
      <c r="AD27" s="85"/>
      <c r="AE27" s="83"/>
      <c r="AF27" s="95"/>
      <c r="AG27" s="95"/>
    </row>
    <row r="28" spans="1:33" s="6" customFormat="1" ht="12.75">
      <c r="A28"/>
      <c r="B28" s="9"/>
      <c r="C28"/>
      <c r="D28" s="5"/>
      <c r="E28" s="9"/>
      <c r="F28"/>
      <c r="G28" s="5"/>
      <c r="H28" s="9"/>
      <c r="I28"/>
      <c r="J28" s="5"/>
      <c r="K28" s="9"/>
      <c r="L28"/>
      <c r="M28" s="5"/>
      <c r="N28"/>
      <c r="O28"/>
      <c r="P28"/>
      <c r="Q28"/>
      <c r="R28"/>
      <c r="S28" s="80"/>
      <c r="T28" s="4"/>
      <c r="U28" s="80"/>
      <c r="V28" s="4"/>
      <c r="W28" s="83"/>
      <c r="X28" s="85"/>
      <c r="Y28" s="95"/>
      <c r="Z28" s="80"/>
      <c r="AA28" s="80"/>
      <c r="AB28" s="83"/>
      <c r="AC28" s="83"/>
      <c r="AD28" s="85"/>
      <c r="AE28" s="83"/>
      <c r="AF28" s="95"/>
      <c r="AG28" s="95"/>
    </row>
    <row r="29" spans="1:16" ht="13.5" thickBot="1">
      <c r="A29" s="145">
        <v>42645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</row>
    <row r="30" spans="1:16" ht="15" thickBot="1">
      <c r="A30" s="1" t="s">
        <v>0</v>
      </c>
      <c r="B30" s="142">
        <v>0.6041666666666666</v>
      </c>
      <c r="C30" s="143"/>
      <c r="D30" s="144"/>
      <c r="E30" s="142">
        <v>0.6180555555555556</v>
      </c>
      <c r="F30" s="143"/>
      <c r="G30" s="144"/>
      <c r="H30" s="142">
        <v>0.6319444444444444</v>
      </c>
      <c r="I30" s="143"/>
      <c r="J30" s="144"/>
      <c r="K30" s="142">
        <v>0.6458333333333334</v>
      </c>
      <c r="L30" s="143"/>
      <c r="M30" s="144"/>
      <c r="N30" s="142">
        <v>0.6597222222222222</v>
      </c>
      <c r="O30" s="143"/>
      <c r="P30" s="144"/>
    </row>
    <row r="31" spans="1:16" ht="13.5" customHeight="1">
      <c r="A31" s="23" t="s">
        <v>6</v>
      </c>
      <c r="B31" s="107">
        <v>15</v>
      </c>
      <c r="C31" s="25" t="s">
        <v>1</v>
      </c>
      <c r="D31" s="26">
        <v>16</v>
      </c>
      <c r="E31" s="24">
        <v>13</v>
      </c>
      <c r="F31" s="25" t="s">
        <v>1</v>
      </c>
      <c r="G31" s="110">
        <v>15</v>
      </c>
      <c r="H31" s="24">
        <v>9</v>
      </c>
      <c r="I31" s="33" t="s">
        <v>1</v>
      </c>
      <c r="J31" s="110">
        <v>12</v>
      </c>
      <c r="K31" s="24">
        <v>3</v>
      </c>
      <c r="L31" s="33" t="s">
        <v>1</v>
      </c>
      <c r="M31" s="110">
        <v>7</v>
      </c>
      <c r="N31" s="38">
        <v>10</v>
      </c>
      <c r="O31" s="33" t="s">
        <v>1</v>
      </c>
      <c r="P31" s="113">
        <v>15</v>
      </c>
    </row>
    <row r="32" spans="1:16" ht="13.5" customHeight="1">
      <c r="A32" s="27" t="s">
        <v>14</v>
      </c>
      <c r="B32" s="32">
        <v>13</v>
      </c>
      <c r="C32" s="56" t="s">
        <v>1</v>
      </c>
      <c r="D32" s="108">
        <v>14</v>
      </c>
      <c r="E32" s="24">
        <v>10</v>
      </c>
      <c r="F32" s="25" t="s">
        <v>1</v>
      </c>
      <c r="G32" s="110">
        <v>12</v>
      </c>
      <c r="H32" s="24">
        <v>6</v>
      </c>
      <c r="I32" s="25" t="s">
        <v>1</v>
      </c>
      <c r="J32" s="110">
        <v>7</v>
      </c>
      <c r="K32" s="107">
        <v>10</v>
      </c>
      <c r="L32" s="25" t="s">
        <v>1</v>
      </c>
      <c r="M32" s="26">
        <v>14</v>
      </c>
      <c r="N32" s="107">
        <v>1</v>
      </c>
      <c r="O32" s="25" t="s">
        <v>1</v>
      </c>
      <c r="P32" s="26">
        <v>6</v>
      </c>
    </row>
    <row r="33" spans="1:17" ht="18" customHeight="1">
      <c r="A33" s="28" t="s">
        <v>7</v>
      </c>
      <c r="B33" s="107">
        <v>11</v>
      </c>
      <c r="C33" s="25" t="s">
        <v>1</v>
      </c>
      <c r="D33" s="26">
        <v>12</v>
      </c>
      <c r="E33" s="29">
        <v>14</v>
      </c>
      <c r="F33" s="30" t="s">
        <v>1</v>
      </c>
      <c r="G33" s="111">
        <v>16</v>
      </c>
      <c r="H33" s="29">
        <v>10</v>
      </c>
      <c r="I33" s="30" t="s">
        <v>1</v>
      </c>
      <c r="J33" s="111">
        <v>11</v>
      </c>
      <c r="K33" s="112">
        <v>9</v>
      </c>
      <c r="L33" s="30" t="s">
        <v>1</v>
      </c>
      <c r="M33" s="31">
        <v>13</v>
      </c>
      <c r="N33" s="29">
        <v>2</v>
      </c>
      <c r="O33" s="30" t="s">
        <v>1</v>
      </c>
      <c r="P33" s="111">
        <v>7</v>
      </c>
      <c r="Q33" s="46"/>
    </row>
    <row r="34" spans="1:34" ht="18" customHeight="1">
      <c r="A34" s="28" t="s">
        <v>8</v>
      </c>
      <c r="B34" s="109">
        <v>9</v>
      </c>
      <c r="C34" s="33" t="s">
        <v>1</v>
      </c>
      <c r="D34" s="34">
        <v>10</v>
      </c>
      <c r="E34" s="32">
        <v>6</v>
      </c>
      <c r="F34" s="33" t="s">
        <v>1</v>
      </c>
      <c r="G34" s="108">
        <v>8</v>
      </c>
      <c r="H34" s="32">
        <v>13</v>
      </c>
      <c r="I34" s="33" t="s">
        <v>1</v>
      </c>
      <c r="J34" s="108">
        <v>16</v>
      </c>
      <c r="K34" s="109">
        <v>2</v>
      </c>
      <c r="L34" s="33" t="s">
        <v>1</v>
      </c>
      <c r="M34" s="34">
        <v>6</v>
      </c>
      <c r="N34" s="109">
        <v>11</v>
      </c>
      <c r="O34" s="33" t="s">
        <v>1</v>
      </c>
      <c r="P34" s="34">
        <v>16</v>
      </c>
      <c r="R34" s="37">
        <f>SUM(S34:AH34)</f>
        <v>10</v>
      </c>
      <c r="S34" s="81">
        <f>COUNTIF(B32:P32,S1)</f>
        <v>1</v>
      </c>
      <c r="T34" s="77">
        <f>COUNTIF(B32:P32,T1)</f>
        <v>0</v>
      </c>
      <c r="U34" s="81">
        <f>COUNTIF(B32:P32,U1)</f>
        <v>0</v>
      </c>
      <c r="V34" s="77">
        <f>COUNTIF(B32:P32,V1)</f>
        <v>0</v>
      </c>
      <c r="W34" s="84">
        <f>COUNTIF(B32:P32,W1)</f>
        <v>0</v>
      </c>
      <c r="X34" s="87">
        <f>COUNTIF(B32:P32,X1)</f>
        <v>2</v>
      </c>
      <c r="Y34" s="96">
        <f>COUNTIF(B32:P32,Y1)</f>
        <v>1</v>
      </c>
      <c r="Z34" s="81">
        <f>COUNTIF(B32:P32,Z1)</f>
        <v>0</v>
      </c>
      <c r="AA34" s="81">
        <f>COUNTIF(B32:P32,AAI)</f>
        <v>0</v>
      </c>
      <c r="AB34" s="84">
        <f>COUNTIF(B32:P32,AB1)</f>
        <v>2</v>
      </c>
      <c r="AC34" s="84">
        <f>COUNTIF(B32:P32,AC1)</f>
        <v>0</v>
      </c>
      <c r="AD34" s="87">
        <f>COUNTIF(B32:P32,AD1)</f>
        <v>1</v>
      </c>
      <c r="AE34" s="84">
        <f>COUNTIF(B32:P32,AE1)</f>
        <v>1</v>
      </c>
      <c r="AF34" s="96">
        <f>COUNTIF(B32:P32,AF1)</f>
        <v>2</v>
      </c>
      <c r="AG34" s="96">
        <f>COUNTIF(B32:P32,AG1)</f>
        <v>0</v>
      </c>
      <c r="AH34" s="37">
        <f>COUNTIF(B32:P32,AH1)</f>
        <v>0</v>
      </c>
    </row>
    <row r="35" spans="1:16" ht="18" customHeight="1">
      <c r="A35" s="23" t="s">
        <v>15</v>
      </c>
      <c r="B35" s="24">
        <v>7</v>
      </c>
      <c r="C35" s="25" t="s">
        <v>1</v>
      </c>
      <c r="D35" s="110">
        <v>8</v>
      </c>
      <c r="E35" s="24">
        <v>9</v>
      </c>
      <c r="F35" s="25" t="s">
        <v>1</v>
      </c>
      <c r="G35" s="110">
        <v>11</v>
      </c>
      <c r="H35" s="24">
        <v>2</v>
      </c>
      <c r="I35" s="25" t="s">
        <v>1</v>
      </c>
      <c r="J35" s="110">
        <v>3</v>
      </c>
      <c r="K35" s="107">
        <v>11</v>
      </c>
      <c r="L35" s="25" t="s">
        <v>1</v>
      </c>
      <c r="M35" s="26">
        <v>15</v>
      </c>
      <c r="N35" s="107">
        <v>12</v>
      </c>
      <c r="O35" s="25" t="s">
        <v>1</v>
      </c>
      <c r="P35" s="26">
        <v>13</v>
      </c>
    </row>
    <row r="36" spans="1:17" ht="18" customHeight="1">
      <c r="A36" s="28" t="s">
        <v>10</v>
      </c>
      <c r="B36" s="109">
        <v>1</v>
      </c>
      <c r="C36" s="33" t="s">
        <v>1</v>
      </c>
      <c r="D36" s="34">
        <v>2</v>
      </c>
      <c r="E36" s="109">
        <v>1</v>
      </c>
      <c r="F36" s="33" t="s">
        <v>1</v>
      </c>
      <c r="G36" s="34">
        <v>3</v>
      </c>
      <c r="H36" s="32">
        <v>14</v>
      </c>
      <c r="I36" s="33" t="s">
        <v>1</v>
      </c>
      <c r="J36" s="108">
        <v>15</v>
      </c>
      <c r="K36" s="109">
        <v>12</v>
      </c>
      <c r="L36" s="33" t="s">
        <v>1</v>
      </c>
      <c r="M36" s="34">
        <v>16</v>
      </c>
      <c r="N36" s="24">
        <v>9</v>
      </c>
      <c r="O36" s="33" t="s">
        <v>1</v>
      </c>
      <c r="P36" s="110">
        <v>14</v>
      </c>
      <c r="Q36" s="46"/>
    </row>
    <row r="37" spans="1:34" ht="18" customHeight="1">
      <c r="A37" s="51" t="s">
        <v>16</v>
      </c>
      <c r="B37" s="107">
        <v>3</v>
      </c>
      <c r="C37" s="52" t="s">
        <v>1</v>
      </c>
      <c r="D37" s="50">
        <v>4</v>
      </c>
      <c r="E37" s="51">
        <v>2</v>
      </c>
      <c r="F37" s="52" t="s">
        <v>1</v>
      </c>
      <c r="G37" s="110">
        <v>4</v>
      </c>
      <c r="H37" s="51">
        <v>1</v>
      </c>
      <c r="I37" s="52" t="s">
        <v>1</v>
      </c>
      <c r="J37" s="110">
        <v>4</v>
      </c>
      <c r="K37" s="107">
        <v>4</v>
      </c>
      <c r="L37" s="52" t="s">
        <v>1</v>
      </c>
      <c r="M37" s="50">
        <v>8</v>
      </c>
      <c r="N37" s="107">
        <v>4</v>
      </c>
      <c r="O37" s="52" t="s">
        <v>1</v>
      </c>
      <c r="P37" s="50">
        <v>5</v>
      </c>
      <c r="Q37" s="78">
        <v>4</v>
      </c>
      <c r="R37" s="37">
        <f>SUM(S37:AH37)</f>
        <v>10</v>
      </c>
      <c r="S37" s="81">
        <f>COUNTIF(B35:P35,S1)</f>
        <v>0</v>
      </c>
      <c r="T37" s="77">
        <f>COUNTIF(B35:P35,T1)</f>
        <v>1</v>
      </c>
      <c r="U37" s="81">
        <f>COUNTIF(B35:P35,U1)</f>
        <v>1</v>
      </c>
      <c r="V37" s="77">
        <f>COUNTIF(B35:P35,V1)</f>
        <v>0</v>
      </c>
      <c r="W37" s="84">
        <f>COUNTIF(B35:P35,W1)</f>
        <v>0</v>
      </c>
      <c r="X37" s="87">
        <f>COUNTIF(B35:P35,X1)</f>
        <v>0</v>
      </c>
      <c r="Y37" s="96">
        <f>COUNTIF(B35:P35,Y1)</f>
        <v>1</v>
      </c>
      <c r="Z37" s="81">
        <f>COUNTIF(B35:P35,Z1)</f>
        <v>1</v>
      </c>
      <c r="AA37" s="81">
        <f>COUNTIF(B35:P35,AA1)</f>
        <v>1</v>
      </c>
      <c r="AB37" s="84">
        <f>COUNTIF(B35:P35,AB1)</f>
        <v>0</v>
      </c>
      <c r="AC37" s="84">
        <f>COUNTIF(B35:P35,AC1)</f>
        <v>2</v>
      </c>
      <c r="AD37" s="87">
        <f>COUNTIF(B35:P35,AD1)</f>
        <v>1</v>
      </c>
      <c r="AE37" s="84">
        <f>COUNTIF(B35:P35,AE1)</f>
        <v>1</v>
      </c>
      <c r="AF37" s="96">
        <f>COUNTIF(B35:P35,AF1)</f>
        <v>0</v>
      </c>
      <c r="AG37" s="96">
        <f>COUNTIF(B35:P35,AG1)</f>
        <v>1</v>
      </c>
      <c r="AH37" s="37">
        <f>COUNTIF(B35:P35,AH1)</f>
        <v>0</v>
      </c>
    </row>
    <row r="38" spans="1:34" ht="18" customHeight="1">
      <c r="A38" s="53" t="s">
        <v>17</v>
      </c>
      <c r="B38" s="53">
        <v>5</v>
      </c>
      <c r="C38" s="54" t="s">
        <v>1</v>
      </c>
      <c r="D38" s="108">
        <v>6</v>
      </c>
      <c r="E38" s="109">
        <v>5</v>
      </c>
      <c r="F38" s="54" t="s">
        <v>1</v>
      </c>
      <c r="G38" s="55">
        <v>7</v>
      </c>
      <c r="H38" s="53">
        <v>5</v>
      </c>
      <c r="I38" s="54" t="s">
        <v>1</v>
      </c>
      <c r="J38" s="108">
        <v>8</v>
      </c>
      <c r="K38" s="109">
        <v>1</v>
      </c>
      <c r="L38" s="54" t="s">
        <v>1</v>
      </c>
      <c r="M38" s="55">
        <v>5</v>
      </c>
      <c r="N38" s="53">
        <v>3</v>
      </c>
      <c r="O38" s="54" t="s">
        <v>1</v>
      </c>
      <c r="P38" s="108">
        <v>8</v>
      </c>
      <c r="Q38" s="78">
        <v>5</v>
      </c>
      <c r="R38" s="37"/>
      <c r="S38" s="81"/>
      <c r="T38" s="77"/>
      <c r="U38" s="81"/>
      <c r="V38" s="77"/>
      <c r="W38" s="84"/>
      <c r="X38" s="87"/>
      <c r="Y38" s="96"/>
      <c r="Z38" s="81"/>
      <c r="AA38" s="81"/>
      <c r="AB38" s="84"/>
      <c r="AC38" s="84"/>
      <c r="AD38" s="87"/>
      <c r="AE38" s="84"/>
      <c r="AF38" s="96"/>
      <c r="AG38" s="96"/>
      <c r="AH38" s="37"/>
    </row>
    <row r="39" spans="1:34" ht="18" customHeight="1">
      <c r="A39" s="47"/>
      <c r="B39" s="30"/>
      <c r="C39" s="48"/>
      <c r="D39" s="48"/>
      <c r="E39" s="30"/>
      <c r="F39" s="48"/>
      <c r="G39" s="48"/>
      <c r="H39" s="30"/>
      <c r="I39" s="48"/>
      <c r="J39" s="48"/>
      <c r="K39" s="30"/>
      <c r="L39" s="48"/>
      <c r="M39" s="48"/>
      <c r="N39" s="30"/>
      <c r="O39" s="48"/>
      <c r="P39" s="48"/>
      <c r="R39" s="37">
        <f>SUM(S39:AH39)</f>
        <v>10</v>
      </c>
      <c r="S39" s="81">
        <f>COUNTIF(B37:P37,S1)</f>
        <v>1</v>
      </c>
      <c r="T39" s="77">
        <f>COUNTIF(B37:P37,T1)</f>
        <v>1</v>
      </c>
      <c r="U39" s="81">
        <f>COUNTIF(B37:P37,U1)</f>
        <v>1</v>
      </c>
      <c r="V39" s="77">
        <f>COUNTIF(B37:P37,V1)</f>
        <v>5</v>
      </c>
      <c r="W39" s="84">
        <f>COUNTIF(B37:P37,W1)</f>
        <v>1</v>
      </c>
      <c r="X39" s="87">
        <f>COUNTIF(B37:P37,X1)</f>
        <v>0</v>
      </c>
      <c r="Y39" s="96">
        <f>COUNTIF(B37:P37,Y1)</f>
        <v>0</v>
      </c>
      <c r="Z39" s="81">
        <f>COUNTIF(B37:P37,Z1)</f>
        <v>1</v>
      </c>
      <c r="AA39" s="81">
        <f>COUNTIF(B37:P37,AA1)</f>
        <v>0</v>
      </c>
      <c r="AB39" s="84">
        <f>COUNTIF(B37:P37,AB1)</f>
        <v>0</v>
      </c>
      <c r="AC39" s="84">
        <f>COUNTIF(B37:P37,AC1)</f>
        <v>0</v>
      </c>
      <c r="AD39" s="87">
        <f>COUNTIF(B37:P37,AD1)</f>
        <v>0</v>
      </c>
      <c r="AE39" s="84">
        <f>COUNTIF(B37:P37,AE1)</f>
        <v>0</v>
      </c>
      <c r="AF39" s="96">
        <f>COUNTIF(B37:P37,AF1)</f>
        <v>0</v>
      </c>
      <c r="AG39" s="96">
        <f>COUNTIF(B37:P37,AG1)</f>
        <v>0</v>
      </c>
      <c r="AH39" s="37">
        <f>COUNTIF(B37:P37,AH1)</f>
        <v>0</v>
      </c>
    </row>
    <row r="40" spans="1:34" ht="18" customHeight="1" thickBot="1">
      <c r="A40" s="147">
        <f>A29+7</f>
        <v>42652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R40" s="37">
        <f>SUM(S40:AH40)</f>
        <v>10</v>
      </c>
      <c r="S40" s="81">
        <f>COUNTIF(B38:P38,S1)</f>
        <v>1</v>
      </c>
      <c r="T40" s="77">
        <f>COUNTIF(B38:P38,T1)</f>
        <v>0</v>
      </c>
      <c r="U40" s="81">
        <f>COUNTIF(B38:P38,U1)</f>
        <v>1</v>
      </c>
      <c r="V40" s="77">
        <f>COUNTIF(B38:P38,V1)</f>
        <v>0</v>
      </c>
      <c r="W40" s="84">
        <f>COUNTIF(B38:P38,W1)</f>
        <v>4</v>
      </c>
      <c r="X40" s="87">
        <f>COUNTIF(B38:P38,X1)</f>
        <v>1</v>
      </c>
      <c r="Y40" s="96">
        <f>COUNTIF(B38:P38,Y1)</f>
        <v>1</v>
      </c>
      <c r="Z40" s="81">
        <f>COUNTIF(B38:P38,Z1)</f>
        <v>2</v>
      </c>
      <c r="AA40" s="81">
        <f>COUNTIF(B38:P38,AA1)</f>
        <v>0</v>
      </c>
      <c r="AB40" s="84">
        <f>COUNTIF(B38:P38,AB1)</f>
        <v>0</v>
      </c>
      <c r="AC40" s="84">
        <f>COUNTIF(B38:P38,AC1)</f>
        <v>0</v>
      </c>
      <c r="AD40" s="87">
        <f>COUNTIF(B38:P38,AD1)</f>
        <v>0</v>
      </c>
      <c r="AE40" s="84">
        <f>COUNTIF(B38:P38,AE1)</f>
        <v>0</v>
      </c>
      <c r="AF40" s="96">
        <f>COUNTIF(B38:P38,AF1)</f>
        <v>0</v>
      </c>
      <c r="AG40" s="96">
        <f>COUNTIF(B38:P38,AG1)</f>
        <v>0</v>
      </c>
      <c r="AH40" s="37">
        <f>COUNTIF(B38:P38,AH1)</f>
        <v>0</v>
      </c>
    </row>
    <row r="41" spans="1:32" ht="18" customHeight="1" thickBot="1">
      <c r="A41" s="49" t="s">
        <v>0</v>
      </c>
      <c r="B41" s="142">
        <v>0.6041666666666666</v>
      </c>
      <c r="C41" s="143"/>
      <c r="D41" s="144"/>
      <c r="E41" s="142">
        <v>0.6180555555555556</v>
      </c>
      <c r="F41" s="143"/>
      <c r="G41" s="144"/>
      <c r="H41" s="142">
        <v>0.6319444444444444</v>
      </c>
      <c r="I41" s="143"/>
      <c r="J41" s="144"/>
      <c r="K41" s="142">
        <v>0.6458333333333334</v>
      </c>
      <c r="L41" s="143"/>
      <c r="M41" s="144"/>
      <c r="N41" s="142">
        <v>0.6597222222222222</v>
      </c>
      <c r="O41" s="143"/>
      <c r="P41" s="144"/>
      <c r="R41" s="37"/>
      <c r="S41" s="81"/>
      <c r="T41" s="77"/>
      <c r="U41" s="81"/>
      <c r="V41" s="77"/>
      <c r="W41" s="84"/>
      <c r="X41" s="87"/>
      <c r="Y41" s="96"/>
      <c r="Z41" s="81"/>
      <c r="AA41" s="81"/>
      <c r="AB41" s="84"/>
      <c r="AC41" s="84"/>
      <c r="AD41" s="87"/>
      <c r="AE41" s="84"/>
      <c r="AF41" s="96"/>
    </row>
    <row r="42" spans="1:18" ht="18" customHeight="1">
      <c r="A42" s="24" t="s">
        <v>6</v>
      </c>
      <c r="B42" s="114">
        <v>1</v>
      </c>
      <c r="C42" s="33" t="s">
        <v>1</v>
      </c>
      <c r="D42" s="40">
        <v>7</v>
      </c>
      <c r="E42" s="114">
        <v>4</v>
      </c>
      <c r="F42" s="33" t="s">
        <v>1</v>
      </c>
      <c r="G42" s="40">
        <v>7</v>
      </c>
      <c r="H42" s="114">
        <v>7</v>
      </c>
      <c r="I42" s="33" t="s">
        <v>1</v>
      </c>
      <c r="J42" s="40">
        <v>15</v>
      </c>
      <c r="K42" s="38">
        <v>2</v>
      </c>
      <c r="L42" s="33" t="s">
        <v>1</v>
      </c>
      <c r="M42" s="113">
        <v>11</v>
      </c>
      <c r="N42" s="38">
        <v>1</v>
      </c>
      <c r="O42" s="33" t="s">
        <v>1</v>
      </c>
      <c r="P42" s="113">
        <v>11</v>
      </c>
      <c r="R42" s="37"/>
    </row>
    <row r="43" spans="1:18" ht="18" customHeight="1">
      <c r="A43" s="24" t="s">
        <v>14</v>
      </c>
      <c r="B43" s="107">
        <v>3</v>
      </c>
      <c r="C43" s="25" t="s">
        <v>1</v>
      </c>
      <c r="D43" s="26">
        <v>5</v>
      </c>
      <c r="E43" s="107">
        <v>1</v>
      </c>
      <c r="F43" s="25" t="s">
        <v>1</v>
      </c>
      <c r="G43" s="26">
        <v>8</v>
      </c>
      <c r="H43" s="107">
        <v>1</v>
      </c>
      <c r="I43" s="25" t="s">
        <v>1</v>
      </c>
      <c r="J43" s="26">
        <v>9</v>
      </c>
      <c r="K43" s="107">
        <v>7</v>
      </c>
      <c r="L43" s="25" t="s">
        <v>1</v>
      </c>
      <c r="M43" s="26">
        <v>16</v>
      </c>
      <c r="N43" s="107">
        <v>8</v>
      </c>
      <c r="O43" s="25" t="s">
        <v>1</v>
      </c>
      <c r="P43" s="26">
        <v>10</v>
      </c>
      <c r="R43" s="37"/>
    </row>
    <row r="44" spans="1:32" ht="15">
      <c r="A44" s="32" t="s">
        <v>7</v>
      </c>
      <c r="B44" s="29">
        <v>9</v>
      </c>
      <c r="C44" s="30" t="s">
        <v>1</v>
      </c>
      <c r="D44" s="111">
        <v>15</v>
      </c>
      <c r="E44" s="29">
        <v>2</v>
      </c>
      <c r="F44" s="30" t="s">
        <v>1</v>
      </c>
      <c r="G44" s="111">
        <v>5</v>
      </c>
      <c r="H44" s="112">
        <v>4</v>
      </c>
      <c r="I44" s="30" t="s">
        <v>1</v>
      </c>
      <c r="J44" s="31">
        <v>12</v>
      </c>
      <c r="K44" s="112">
        <v>1</v>
      </c>
      <c r="L44" s="30" t="s">
        <v>1</v>
      </c>
      <c r="M44" s="31">
        <v>10</v>
      </c>
      <c r="N44" s="29">
        <v>6</v>
      </c>
      <c r="O44" s="30" t="s">
        <v>1</v>
      </c>
      <c r="P44" s="111">
        <v>16</v>
      </c>
      <c r="R44" s="37"/>
      <c r="S44" s="81"/>
      <c r="T44" s="77"/>
      <c r="U44" s="81"/>
      <c r="V44" s="77"/>
      <c r="W44" s="84"/>
      <c r="X44" s="87"/>
      <c r="Y44" s="96"/>
      <c r="Z44" s="81"/>
      <c r="AA44" s="81"/>
      <c r="AB44" s="84"/>
      <c r="AC44" s="84"/>
      <c r="AD44" s="87"/>
      <c r="AE44" s="84"/>
      <c r="AF44" s="96"/>
    </row>
    <row r="45" spans="1:34" ht="18" customHeight="1">
      <c r="A45" s="32" t="s">
        <v>8</v>
      </c>
      <c r="B45" s="109">
        <v>2</v>
      </c>
      <c r="C45" s="33" t="s">
        <v>1</v>
      </c>
      <c r="D45" s="34">
        <v>8</v>
      </c>
      <c r="E45" s="32">
        <v>9</v>
      </c>
      <c r="F45" s="33" t="s">
        <v>1</v>
      </c>
      <c r="G45" s="108">
        <v>16</v>
      </c>
      <c r="H45" s="109">
        <v>8</v>
      </c>
      <c r="I45" s="33" t="s">
        <v>1</v>
      </c>
      <c r="J45" s="34">
        <v>16</v>
      </c>
      <c r="K45" s="109">
        <v>8</v>
      </c>
      <c r="L45" s="33" t="s">
        <v>1</v>
      </c>
      <c r="M45" s="34">
        <v>9</v>
      </c>
      <c r="N45" s="109">
        <v>7</v>
      </c>
      <c r="O45" s="33" t="s">
        <v>1</v>
      </c>
      <c r="P45" s="34">
        <v>9</v>
      </c>
      <c r="Q45" s="37"/>
      <c r="R45" s="37">
        <f>SUM(S45:AH45)</f>
        <v>10</v>
      </c>
      <c r="S45" s="81">
        <f>COUNTIF(B43:P43,S1)</f>
        <v>2</v>
      </c>
      <c r="T45" s="77">
        <f>COUNTIF(B43:P43,T1)</f>
        <v>0</v>
      </c>
      <c r="U45" s="81">
        <f>COUNTIF(B43:P43,U1)</f>
        <v>1</v>
      </c>
      <c r="V45" s="77">
        <f>COUNTIF(B43:P43,V1)</f>
        <v>0</v>
      </c>
      <c r="W45" s="84">
        <f>COUNTIF(B43:P43,W1)</f>
        <v>1</v>
      </c>
      <c r="X45" s="87">
        <f>COUNTIF(B43:P43,X1)</f>
        <v>0</v>
      </c>
      <c r="Y45" s="96">
        <f>COUNTIF(B43:P43,Y1)</f>
        <v>1</v>
      </c>
      <c r="Z45" s="81">
        <f>COUNTIF(B43:P43,Z1)</f>
        <v>2</v>
      </c>
      <c r="AA45" s="81">
        <f>COUNTIF(B43:P43,AA1)</f>
        <v>1</v>
      </c>
      <c r="AB45" s="84">
        <f>COUNTIF(B43:P43,AB1)</f>
        <v>1</v>
      </c>
      <c r="AC45" s="84">
        <f>COUNTIF(B43:P43,AC1)</f>
        <v>0</v>
      </c>
      <c r="AD45" s="87">
        <f>COUNTIF(B43:P43,AD1)</f>
        <v>0</v>
      </c>
      <c r="AE45" s="84">
        <f>COUNTIF(B43:P43,AE1)</f>
        <v>0</v>
      </c>
      <c r="AF45" s="96">
        <f>COUNTIF(B43:P43,AF1)</f>
        <v>0</v>
      </c>
      <c r="AG45" s="96">
        <f>COUNTIF(B43:P43,AG1)</f>
        <v>0</v>
      </c>
      <c r="AH45" s="37">
        <f>COUNTIF(B43:P43,AH1)</f>
        <v>1</v>
      </c>
    </row>
    <row r="46" spans="1:32" ht="18" customHeight="1">
      <c r="A46" s="24" t="s">
        <v>15</v>
      </c>
      <c r="B46" s="24">
        <v>4</v>
      </c>
      <c r="C46" s="25" t="s">
        <v>1</v>
      </c>
      <c r="D46" s="110">
        <v>6</v>
      </c>
      <c r="E46" s="107">
        <v>12</v>
      </c>
      <c r="F46" s="25" t="s">
        <v>1</v>
      </c>
      <c r="G46" s="26">
        <v>15</v>
      </c>
      <c r="H46" s="24">
        <v>2</v>
      </c>
      <c r="I46" s="25" t="s">
        <v>1</v>
      </c>
      <c r="J46" s="110">
        <v>10</v>
      </c>
      <c r="K46" s="24">
        <v>6</v>
      </c>
      <c r="L46" s="25" t="s">
        <v>1</v>
      </c>
      <c r="M46" s="110">
        <v>15</v>
      </c>
      <c r="N46" s="107">
        <v>2</v>
      </c>
      <c r="O46" s="25" t="s">
        <v>1</v>
      </c>
      <c r="P46" s="26">
        <v>12</v>
      </c>
      <c r="Q46" s="77"/>
      <c r="R46" s="37"/>
      <c r="S46" s="81"/>
      <c r="T46" s="77"/>
      <c r="U46" s="81"/>
      <c r="V46" s="77"/>
      <c r="W46" s="84"/>
      <c r="X46" s="87"/>
      <c r="Y46" s="96"/>
      <c r="Z46" s="81"/>
      <c r="AA46" s="81"/>
      <c r="AB46" s="84"/>
      <c r="AC46" s="84"/>
      <c r="AD46" s="87"/>
      <c r="AE46" s="84"/>
      <c r="AF46" s="96"/>
    </row>
    <row r="47" spans="1:33" s="37" customFormat="1" ht="18" customHeight="1">
      <c r="A47" s="32" t="s">
        <v>10</v>
      </c>
      <c r="B47" s="32">
        <v>10</v>
      </c>
      <c r="C47" s="33" t="s">
        <v>1</v>
      </c>
      <c r="D47" s="108">
        <v>16</v>
      </c>
      <c r="E47" s="107">
        <v>3</v>
      </c>
      <c r="F47" s="25" t="s">
        <v>1</v>
      </c>
      <c r="G47" s="26">
        <v>6</v>
      </c>
      <c r="H47" s="32">
        <v>3</v>
      </c>
      <c r="I47" s="33" t="s">
        <v>1</v>
      </c>
      <c r="J47" s="108">
        <v>11</v>
      </c>
      <c r="K47" s="107">
        <v>3</v>
      </c>
      <c r="L47" s="25" t="s">
        <v>1</v>
      </c>
      <c r="M47" s="26">
        <v>12</v>
      </c>
      <c r="N47" s="107">
        <v>5</v>
      </c>
      <c r="O47" s="25" t="s">
        <v>1</v>
      </c>
      <c r="P47" s="26">
        <v>15</v>
      </c>
      <c r="S47" s="81"/>
      <c r="T47" s="77"/>
      <c r="U47" s="81"/>
      <c r="V47" s="77"/>
      <c r="W47" s="84"/>
      <c r="X47" s="87"/>
      <c r="Y47" s="96"/>
      <c r="Z47" s="81"/>
      <c r="AA47" s="81"/>
      <c r="AB47" s="84"/>
      <c r="AC47" s="84"/>
      <c r="AD47" s="87"/>
      <c r="AE47" s="84"/>
      <c r="AF47" s="96"/>
      <c r="AG47" s="96"/>
    </row>
    <row r="48" spans="1:34" s="77" customFormat="1" ht="18" customHeight="1">
      <c r="A48" s="51" t="s">
        <v>16</v>
      </c>
      <c r="B48" s="107">
        <v>11</v>
      </c>
      <c r="C48" s="52" t="s">
        <v>1</v>
      </c>
      <c r="D48" s="50">
        <v>13</v>
      </c>
      <c r="E48" s="109">
        <v>10</v>
      </c>
      <c r="F48" s="54" t="s">
        <v>1</v>
      </c>
      <c r="G48" s="55">
        <v>13</v>
      </c>
      <c r="H48" s="107">
        <v>5</v>
      </c>
      <c r="I48" s="52" t="s">
        <v>1</v>
      </c>
      <c r="J48" s="50">
        <v>13</v>
      </c>
      <c r="K48" s="109">
        <v>4</v>
      </c>
      <c r="L48" s="54" t="s">
        <v>1</v>
      </c>
      <c r="M48" s="55">
        <v>13</v>
      </c>
      <c r="N48" s="109">
        <v>3</v>
      </c>
      <c r="O48" s="54" t="s">
        <v>1</v>
      </c>
      <c r="P48" s="55">
        <v>13</v>
      </c>
      <c r="Q48" s="37">
        <v>13</v>
      </c>
      <c r="R48" s="37">
        <f>SUM(S48:AH48)</f>
        <v>10</v>
      </c>
      <c r="S48" s="81">
        <f>COUNTIF(B46:P46,S1)</f>
        <v>0</v>
      </c>
      <c r="T48" s="77">
        <f>COUNTIF(B46:P46,T1)</f>
        <v>2</v>
      </c>
      <c r="U48" s="81">
        <f>COUNTIF(B46:P46,U1)</f>
        <v>0</v>
      </c>
      <c r="V48" s="77">
        <f>COUNTIF(B46:P46,V1)</f>
        <v>1</v>
      </c>
      <c r="W48" s="84">
        <f>COUNTIF(B46:P46,W1)</f>
        <v>0</v>
      </c>
      <c r="X48" s="87">
        <f>COUNTIF(B46:P46,X1)</f>
        <v>2</v>
      </c>
      <c r="Y48" s="96">
        <f>COUNTIF(B46:P46,Y1)</f>
        <v>0</v>
      </c>
      <c r="Z48" s="81">
        <f>COUNTIF(B46:P46,Z1)</f>
        <v>0</v>
      </c>
      <c r="AA48" s="81">
        <f>COUNTIF(B46:P46,AA1)</f>
        <v>0</v>
      </c>
      <c r="AB48" s="84">
        <f>COUNTIF(B46:P46,AB1)</f>
        <v>1</v>
      </c>
      <c r="AC48" s="84">
        <f>COUNTIF(B46:P46,AC1)</f>
        <v>0</v>
      </c>
      <c r="AD48" s="87">
        <f>COUNTIF(B46:P46,AD1)</f>
        <v>2</v>
      </c>
      <c r="AE48" s="84">
        <f>COUNTIF(B46:P46,AE1)</f>
        <v>0</v>
      </c>
      <c r="AF48" s="96">
        <f>COUNTIF(B46:P46,AF1)</f>
        <v>0</v>
      </c>
      <c r="AG48" s="96">
        <f>COUNTIF(B46:P46,AG1)</f>
        <v>2</v>
      </c>
      <c r="AH48" s="77">
        <f>COUNTIF(B46:P46,AH1)</f>
        <v>0</v>
      </c>
    </row>
    <row r="49" spans="1:33" s="37" customFormat="1" ht="18" customHeight="1">
      <c r="A49" s="53" t="s">
        <v>17</v>
      </c>
      <c r="B49" s="53">
        <v>12</v>
      </c>
      <c r="C49" s="54" t="s">
        <v>1</v>
      </c>
      <c r="D49" s="108">
        <v>14</v>
      </c>
      <c r="E49" s="109">
        <v>11</v>
      </c>
      <c r="F49" s="54" t="s">
        <v>1</v>
      </c>
      <c r="G49" s="55">
        <v>14</v>
      </c>
      <c r="H49" s="53">
        <v>6</v>
      </c>
      <c r="I49" s="54" t="s">
        <v>1</v>
      </c>
      <c r="J49" s="108">
        <v>14</v>
      </c>
      <c r="K49" s="53">
        <v>5</v>
      </c>
      <c r="L49" s="54" t="s">
        <v>1</v>
      </c>
      <c r="M49" s="108">
        <v>14</v>
      </c>
      <c r="N49" s="109">
        <v>4</v>
      </c>
      <c r="O49" s="54" t="s">
        <v>1</v>
      </c>
      <c r="P49" s="55">
        <v>14</v>
      </c>
      <c r="Q49" s="37">
        <v>14</v>
      </c>
      <c r="S49" s="81"/>
      <c r="T49" s="77"/>
      <c r="U49" s="81"/>
      <c r="V49" s="77"/>
      <c r="W49" s="84"/>
      <c r="X49" s="87"/>
      <c r="Y49" s="96"/>
      <c r="Z49" s="81"/>
      <c r="AA49" s="81"/>
      <c r="AB49" s="84"/>
      <c r="AC49" s="84"/>
      <c r="AD49" s="87"/>
      <c r="AE49" s="84"/>
      <c r="AF49" s="96"/>
      <c r="AG49" s="96"/>
    </row>
    <row r="50" spans="1:34" s="37" customFormat="1" ht="18" customHeight="1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R50" s="37">
        <f>SUM(S50:AH50)</f>
        <v>10</v>
      </c>
      <c r="S50" s="81">
        <f>COUNTIF(B48:P48,S1)</f>
        <v>0</v>
      </c>
      <c r="T50" s="77">
        <f>COUNTIF(B48:P48,T1)</f>
        <v>0</v>
      </c>
      <c r="U50" s="81">
        <f>COUNTIF(B48:P48,U1)</f>
        <v>1</v>
      </c>
      <c r="V50" s="77">
        <f>COUNTIF(B48:P48,V1)</f>
        <v>1</v>
      </c>
      <c r="W50" s="84">
        <f>COUNTIF(B48:P48,W1)</f>
        <v>1</v>
      </c>
      <c r="X50" s="87">
        <f>COUNTIF(B48:P48,X1)</f>
        <v>0</v>
      </c>
      <c r="Y50" s="96">
        <f>COUNTIF(B48:P48,Y1)</f>
        <v>0</v>
      </c>
      <c r="Z50" s="81">
        <f>COUNTIF(B48:P48,Z1)</f>
        <v>0</v>
      </c>
      <c r="AA50" s="81">
        <f>COUNTIF(B48:P48,AA1)</f>
        <v>0</v>
      </c>
      <c r="AB50" s="84">
        <f>COUNTIF(B48:P48,AB1)</f>
        <v>1</v>
      </c>
      <c r="AC50" s="84">
        <f>COUNTIF(B48:P48,AC1)</f>
        <v>1</v>
      </c>
      <c r="AD50" s="87">
        <f>COUNTIF(B48:P48,AD1)</f>
        <v>0</v>
      </c>
      <c r="AE50" s="84">
        <f>COUNTIF(B48:P48,AE1)</f>
        <v>5</v>
      </c>
      <c r="AF50" s="96">
        <f>COUNTIF(B48:P48,AF1)</f>
        <v>0</v>
      </c>
      <c r="AG50" s="96">
        <f>COUNTIF(B48:P48,AG1)</f>
        <v>0</v>
      </c>
      <c r="AH50" s="37">
        <f>COUNTIF(B48:P48,AH1)</f>
        <v>0</v>
      </c>
    </row>
    <row r="51" spans="1:34" s="37" customFormat="1" ht="18" customHeight="1" thickBot="1">
      <c r="A51" s="145">
        <f>A40+7</f>
        <v>42659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R51" s="37">
        <f>SUM(S51:AH51)</f>
        <v>10</v>
      </c>
      <c r="S51" s="81">
        <f>COUNTIF(B49:P49,S1)</f>
        <v>0</v>
      </c>
      <c r="T51" s="77">
        <f>COUNTIF(B49:P49,T1)</f>
        <v>0</v>
      </c>
      <c r="U51" s="81">
        <f>COUNTIF(B49:P49,U1)</f>
        <v>0</v>
      </c>
      <c r="V51" s="77">
        <f>COUNTIF(B49:P49,V1)</f>
        <v>1</v>
      </c>
      <c r="W51" s="84">
        <f>COUNTIF(B49:P49,W1)</f>
        <v>1</v>
      </c>
      <c r="X51" s="87">
        <f>COUNTIF(B49:P49,X1)</f>
        <v>1</v>
      </c>
      <c r="Y51" s="96">
        <f>COUNTIF(B49:P49,Y1)</f>
        <v>0</v>
      </c>
      <c r="Z51" s="81">
        <f>COUNTIF(B49:P49,Z1)</f>
        <v>0</v>
      </c>
      <c r="AA51" s="81">
        <f>COUNTIF(B49:P49,AA1)</f>
        <v>0</v>
      </c>
      <c r="AB51" s="84">
        <f>COUNTIF(B49:P49,AB1)</f>
        <v>0</v>
      </c>
      <c r="AC51" s="84">
        <f>COUNTIF(B49:P49,AC1)</f>
        <v>1</v>
      </c>
      <c r="AD51" s="87">
        <f>COUNTIF(B49:P49,AD1)</f>
        <v>1</v>
      </c>
      <c r="AE51" s="84">
        <f>COUNTIF(B49:P49,AE1)</f>
        <v>0</v>
      </c>
      <c r="AF51" s="96">
        <f>COUNTIF(B49:P49,AF1)</f>
        <v>5</v>
      </c>
      <c r="AG51" s="96">
        <f>COUNTIF(B49:P49,AG1)</f>
        <v>0</v>
      </c>
      <c r="AH51" s="37">
        <f>COUNTIF(B49:P49,AH1)</f>
        <v>0</v>
      </c>
    </row>
    <row r="52" spans="1:33" s="37" customFormat="1" ht="18" customHeight="1" thickBot="1">
      <c r="A52" s="1" t="s">
        <v>0</v>
      </c>
      <c r="B52" s="142">
        <v>0.6041666666666666</v>
      </c>
      <c r="C52" s="143"/>
      <c r="D52" s="144"/>
      <c r="E52" s="142">
        <v>0.6180555555555556</v>
      </c>
      <c r="F52" s="143"/>
      <c r="G52" s="144"/>
      <c r="H52" s="142">
        <v>0.6319444444444444</v>
      </c>
      <c r="I52" s="143"/>
      <c r="J52" s="144"/>
      <c r="K52" s="142">
        <v>0.6458333333333334</v>
      </c>
      <c r="L52" s="143"/>
      <c r="M52" s="144"/>
      <c r="N52" s="142">
        <v>0.6597222222222222</v>
      </c>
      <c r="O52" s="143"/>
      <c r="P52" s="144"/>
      <c r="S52" s="81"/>
      <c r="T52" s="77"/>
      <c r="U52" s="81"/>
      <c r="V52" s="77"/>
      <c r="W52" s="84"/>
      <c r="X52" s="87"/>
      <c r="Y52" s="96"/>
      <c r="Z52" s="81"/>
      <c r="AA52" s="81"/>
      <c r="AB52" s="84"/>
      <c r="AC52" s="84"/>
      <c r="AD52" s="87"/>
      <c r="AE52" s="84"/>
      <c r="AF52" s="96"/>
      <c r="AG52" s="96"/>
    </row>
    <row r="53" spans="1:33" s="37" customFormat="1" ht="18" customHeight="1">
      <c r="A53" s="70" t="s">
        <v>6</v>
      </c>
      <c r="B53" s="115">
        <v>4</v>
      </c>
      <c r="C53" s="33" t="s">
        <v>1</v>
      </c>
      <c r="D53" s="26">
        <v>15</v>
      </c>
      <c r="E53" s="107">
        <v>2</v>
      </c>
      <c r="F53" s="33" t="s">
        <v>1</v>
      </c>
      <c r="G53" s="26">
        <v>14</v>
      </c>
      <c r="H53" s="109">
        <v>1</v>
      </c>
      <c r="I53" s="33" t="s">
        <v>1</v>
      </c>
      <c r="J53" s="34">
        <v>14</v>
      </c>
      <c r="K53" s="24">
        <v>5</v>
      </c>
      <c r="L53" s="33" t="s">
        <v>1</v>
      </c>
      <c r="M53" s="110">
        <v>11</v>
      </c>
      <c r="N53" s="107">
        <v>5</v>
      </c>
      <c r="O53" s="33" t="s">
        <v>1</v>
      </c>
      <c r="P53" s="26">
        <v>12</v>
      </c>
      <c r="S53" s="81"/>
      <c r="T53" s="77"/>
      <c r="U53" s="81"/>
      <c r="V53" s="77"/>
      <c r="W53" s="84"/>
      <c r="X53" s="87"/>
      <c r="Y53" s="96"/>
      <c r="Z53" s="81"/>
      <c r="AA53" s="81"/>
      <c r="AB53" s="84"/>
      <c r="AC53" s="84"/>
      <c r="AD53" s="87"/>
      <c r="AE53" s="84"/>
      <c r="AF53" s="96"/>
      <c r="AG53" s="96"/>
    </row>
    <row r="54" spans="1:33" s="37" customFormat="1" ht="18" customHeight="1">
      <c r="A54" s="71" t="s">
        <v>14</v>
      </c>
      <c r="B54" s="116">
        <v>3</v>
      </c>
      <c r="C54" s="33" t="s">
        <v>1</v>
      </c>
      <c r="D54" s="26">
        <v>14</v>
      </c>
      <c r="E54" s="24">
        <v>3</v>
      </c>
      <c r="F54" s="33" t="s">
        <v>1</v>
      </c>
      <c r="G54" s="110">
        <v>15</v>
      </c>
      <c r="H54" s="24">
        <v>2</v>
      </c>
      <c r="I54" s="33" t="s">
        <v>1</v>
      </c>
      <c r="J54" s="110">
        <v>15</v>
      </c>
      <c r="K54" s="107">
        <v>4</v>
      </c>
      <c r="L54" s="33" t="s">
        <v>1</v>
      </c>
      <c r="M54" s="26">
        <v>10</v>
      </c>
      <c r="N54" s="24">
        <v>4</v>
      </c>
      <c r="O54" s="33" t="s">
        <v>1</v>
      </c>
      <c r="P54" s="110">
        <v>11</v>
      </c>
      <c r="S54" s="81"/>
      <c r="T54" s="77"/>
      <c r="U54" s="81"/>
      <c r="V54" s="77"/>
      <c r="W54" s="84"/>
      <c r="X54" s="87"/>
      <c r="Y54" s="96"/>
      <c r="Z54" s="81"/>
      <c r="AA54" s="81"/>
      <c r="AB54" s="84"/>
      <c r="AC54" s="84"/>
      <c r="AD54" s="87"/>
      <c r="AE54" s="84"/>
      <c r="AF54" s="96"/>
      <c r="AG54" s="96"/>
    </row>
    <row r="55" spans="1:33" s="37" customFormat="1" ht="18" customHeight="1">
      <c r="A55" s="27" t="s">
        <v>7</v>
      </c>
      <c r="B55" s="117">
        <v>1</v>
      </c>
      <c r="C55" s="33" t="s">
        <v>1</v>
      </c>
      <c r="D55" s="31">
        <v>12</v>
      </c>
      <c r="E55" s="109">
        <v>4</v>
      </c>
      <c r="F55" s="33" t="s">
        <v>1</v>
      </c>
      <c r="G55" s="34">
        <v>16</v>
      </c>
      <c r="H55" s="112">
        <v>3</v>
      </c>
      <c r="I55" s="33" t="s">
        <v>1</v>
      </c>
      <c r="J55" s="31">
        <v>16</v>
      </c>
      <c r="K55" s="112">
        <v>1</v>
      </c>
      <c r="L55" s="33" t="s">
        <v>1</v>
      </c>
      <c r="M55" s="31">
        <v>15</v>
      </c>
      <c r="N55" s="112">
        <v>7</v>
      </c>
      <c r="O55" s="33" t="s">
        <v>1</v>
      </c>
      <c r="P55" s="31">
        <v>14</v>
      </c>
      <c r="S55" s="81"/>
      <c r="T55" s="77"/>
      <c r="U55" s="81"/>
      <c r="V55" s="77"/>
      <c r="W55" s="84"/>
      <c r="X55" s="87"/>
      <c r="Y55" s="96"/>
      <c r="Z55" s="81"/>
      <c r="AA55" s="81"/>
      <c r="AB55" s="84"/>
      <c r="AC55" s="84"/>
      <c r="AD55" s="87"/>
      <c r="AE55" s="84"/>
      <c r="AF55" s="96"/>
      <c r="AG55" s="96"/>
    </row>
    <row r="56" spans="1:34" s="37" customFormat="1" ht="18" customHeight="1">
      <c r="A56" s="27" t="s">
        <v>8</v>
      </c>
      <c r="B56" s="115">
        <v>2</v>
      </c>
      <c r="C56" s="33" t="s">
        <v>1</v>
      </c>
      <c r="D56" s="34">
        <v>13</v>
      </c>
      <c r="E56" s="109">
        <v>1</v>
      </c>
      <c r="F56" s="33" t="s">
        <v>1</v>
      </c>
      <c r="G56" s="34">
        <v>13</v>
      </c>
      <c r="H56" s="32">
        <v>6</v>
      </c>
      <c r="I56" s="33" t="s">
        <v>1</v>
      </c>
      <c r="J56" s="108">
        <v>11</v>
      </c>
      <c r="K56" s="109">
        <v>7</v>
      </c>
      <c r="L56" s="33" t="s">
        <v>1</v>
      </c>
      <c r="M56" s="34">
        <v>13</v>
      </c>
      <c r="N56" s="109">
        <v>1</v>
      </c>
      <c r="O56" s="33" t="s">
        <v>1</v>
      </c>
      <c r="P56" s="34">
        <v>16</v>
      </c>
      <c r="Q56"/>
      <c r="R56" s="37">
        <f>SUM(S56:AH56)</f>
        <v>10</v>
      </c>
      <c r="S56" s="81">
        <f>COUNTIF(B54:P54,S1)</f>
        <v>0</v>
      </c>
      <c r="T56" s="77">
        <f>COUNTIF(B54:P54,T1)</f>
        <v>1</v>
      </c>
      <c r="U56" s="81">
        <f>COUNTIF(B54:P54,U1)</f>
        <v>2</v>
      </c>
      <c r="V56" s="77">
        <f>COUNTIF(B54:P54,V1)</f>
        <v>2</v>
      </c>
      <c r="W56" s="84">
        <f>COUNTIF(B54:P54,W1)</f>
        <v>0</v>
      </c>
      <c r="X56" s="87">
        <f>COUNTIF(B54:P54,X1)</f>
        <v>0</v>
      </c>
      <c r="Y56" s="96">
        <f>COUNTIF(B54:P54,Y1)</f>
        <v>0</v>
      </c>
      <c r="Z56" s="81">
        <f>COUNTIF(B54:P54,Z1)</f>
        <v>0</v>
      </c>
      <c r="AA56" s="81">
        <f>COUNTIF(B54:P54,AA1)</f>
        <v>0</v>
      </c>
      <c r="AB56" s="84">
        <f>COUNTIF(B54:P54,AB1)</f>
        <v>1</v>
      </c>
      <c r="AC56" s="84">
        <f>COUNTIF(B54:P54,AC1)</f>
        <v>1</v>
      </c>
      <c r="AD56" s="87">
        <f>COUNTIF(B54:P54,AD1)</f>
        <v>0</v>
      </c>
      <c r="AE56" s="84">
        <f>COUNTIF(B54:P54,AE1)</f>
        <v>0</v>
      </c>
      <c r="AF56" s="96">
        <f>COUNTIF(B54:P54,AF1)</f>
        <v>1</v>
      </c>
      <c r="AG56" s="96">
        <f>COUNTIF(B54:P54,AG1)</f>
        <v>2</v>
      </c>
      <c r="AH56" s="37">
        <f>COUNTIF(B54:P54,AH1)</f>
        <v>0</v>
      </c>
    </row>
    <row r="57" spans="1:33" s="37" customFormat="1" ht="18" customHeight="1">
      <c r="A57" s="71" t="s">
        <v>15</v>
      </c>
      <c r="B57" s="116">
        <v>5</v>
      </c>
      <c r="C57" s="33" t="s">
        <v>1</v>
      </c>
      <c r="D57" s="26">
        <v>16</v>
      </c>
      <c r="E57" s="24">
        <v>7</v>
      </c>
      <c r="F57" s="33" t="s">
        <v>1</v>
      </c>
      <c r="G57" s="110">
        <v>11</v>
      </c>
      <c r="H57" s="107">
        <v>7</v>
      </c>
      <c r="I57" s="33" t="s">
        <v>1</v>
      </c>
      <c r="J57" s="26">
        <v>12</v>
      </c>
      <c r="K57" s="107">
        <v>2</v>
      </c>
      <c r="L57" s="33" t="s">
        <v>1</v>
      </c>
      <c r="M57" s="26">
        <v>16</v>
      </c>
      <c r="N57" s="107">
        <v>6</v>
      </c>
      <c r="O57" s="33" t="s">
        <v>1</v>
      </c>
      <c r="P57" s="26">
        <v>13</v>
      </c>
      <c r="Q57"/>
      <c r="S57" s="81"/>
      <c r="T57" s="77"/>
      <c r="U57" s="81"/>
      <c r="V57" s="77"/>
      <c r="W57" s="84"/>
      <c r="X57" s="87"/>
      <c r="Y57" s="96"/>
      <c r="Z57" s="81"/>
      <c r="AA57" s="81"/>
      <c r="AB57" s="84"/>
      <c r="AC57" s="84"/>
      <c r="AD57" s="87"/>
      <c r="AE57" s="84"/>
      <c r="AF57" s="96"/>
      <c r="AG57" s="96"/>
    </row>
    <row r="58" spans="1:16" ht="18" customHeight="1">
      <c r="A58" s="27" t="s">
        <v>10</v>
      </c>
      <c r="B58" s="25">
        <v>8</v>
      </c>
      <c r="C58" s="33" t="s">
        <v>1</v>
      </c>
      <c r="D58" s="110">
        <v>11</v>
      </c>
      <c r="E58" s="32">
        <v>5</v>
      </c>
      <c r="F58" s="33" t="s">
        <v>1</v>
      </c>
      <c r="G58" s="108">
        <v>9</v>
      </c>
      <c r="H58" s="107">
        <v>5</v>
      </c>
      <c r="I58" s="33" t="s">
        <v>1</v>
      </c>
      <c r="J58" s="26">
        <v>10</v>
      </c>
      <c r="K58" s="32">
        <v>6</v>
      </c>
      <c r="L58" s="33" t="s">
        <v>1</v>
      </c>
      <c r="M58" s="108">
        <v>12</v>
      </c>
      <c r="N58" s="107">
        <v>3</v>
      </c>
      <c r="O58" s="33" t="s">
        <v>1</v>
      </c>
      <c r="P58" s="26">
        <v>10</v>
      </c>
    </row>
    <row r="59" spans="1:34" ht="18" customHeight="1">
      <c r="A59" s="72" t="s">
        <v>31</v>
      </c>
      <c r="B59" s="52">
        <v>7</v>
      </c>
      <c r="C59" s="52" t="s">
        <v>1</v>
      </c>
      <c r="D59" s="110">
        <v>10</v>
      </c>
      <c r="E59" s="107">
        <v>8</v>
      </c>
      <c r="F59" s="52" t="s">
        <v>1</v>
      </c>
      <c r="G59" s="50">
        <v>12</v>
      </c>
      <c r="H59" s="107">
        <v>8</v>
      </c>
      <c r="I59" s="52" t="s">
        <v>1</v>
      </c>
      <c r="J59" s="50">
        <v>13</v>
      </c>
      <c r="K59" s="107">
        <v>8</v>
      </c>
      <c r="L59" s="52" t="s">
        <v>1</v>
      </c>
      <c r="M59" s="50">
        <v>14</v>
      </c>
      <c r="N59" s="107">
        <v>8</v>
      </c>
      <c r="O59" s="52" t="s">
        <v>1</v>
      </c>
      <c r="P59" s="50">
        <v>15</v>
      </c>
      <c r="Q59">
        <v>8</v>
      </c>
      <c r="R59" s="37">
        <f>SUM(S59:AH59)</f>
        <v>10</v>
      </c>
      <c r="S59" s="81">
        <f>COUNTIF(B57:P57,S1)</f>
        <v>0</v>
      </c>
      <c r="T59" s="77">
        <f>COUNTIF(B57:P57,T1)</f>
        <v>1</v>
      </c>
      <c r="U59" s="81">
        <f>COUNTIF(B57:P57,U1)</f>
        <v>0</v>
      </c>
      <c r="V59" s="77">
        <f>COUNTIF(B57:P57,V1)</f>
        <v>0</v>
      </c>
      <c r="W59" s="84">
        <f>COUNTIF(B57:P57,W1)</f>
        <v>1</v>
      </c>
      <c r="X59" s="87">
        <f>COUNTIF(B57:P57,X1)</f>
        <v>1</v>
      </c>
      <c r="Y59" s="96">
        <f>COUNTIF(B57:P57,Y1)</f>
        <v>2</v>
      </c>
      <c r="Z59" s="81">
        <f>COUNTIF(B57:P57,Z1)</f>
        <v>0</v>
      </c>
      <c r="AA59" s="81">
        <f>COUNTIF(B57:P57,AA1)</f>
        <v>0</v>
      </c>
      <c r="AB59" s="84">
        <f>COUNTIF(B57:P57,AB1)</f>
        <v>0</v>
      </c>
      <c r="AC59" s="84">
        <f>COUNTIF(B57:P57,AC1)</f>
        <v>1</v>
      </c>
      <c r="AD59" s="87">
        <f>COUNTIF(B57:P57,AD1)</f>
        <v>1</v>
      </c>
      <c r="AE59" s="84">
        <f>COUNTIF(B57:P57,AE1)</f>
        <v>1</v>
      </c>
      <c r="AF59" s="96">
        <f>COUNTIF(B57:P57,AF1)</f>
        <v>0</v>
      </c>
      <c r="AG59" s="96">
        <f>COUNTIF(B57:P57,AG1)</f>
        <v>0</v>
      </c>
      <c r="AH59" s="37">
        <f>COUNTIF(B57:P57,AH1)</f>
        <v>2</v>
      </c>
    </row>
    <row r="60" spans="1:17" ht="18" customHeight="1" thickBot="1">
      <c r="A60" s="73" t="s">
        <v>32</v>
      </c>
      <c r="B60" s="54">
        <v>6</v>
      </c>
      <c r="C60" s="54" t="s">
        <v>1</v>
      </c>
      <c r="D60" s="108">
        <v>9</v>
      </c>
      <c r="E60" s="53">
        <v>6</v>
      </c>
      <c r="F60" s="54" t="s">
        <v>1</v>
      </c>
      <c r="G60" s="108">
        <v>10</v>
      </c>
      <c r="H60" s="53">
        <v>4</v>
      </c>
      <c r="I60" s="54" t="s">
        <v>1</v>
      </c>
      <c r="J60" s="108">
        <v>9</v>
      </c>
      <c r="K60" s="109">
        <v>3</v>
      </c>
      <c r="L60" s="54" t="s">
        <v>1</v>
      </c>
      <c r="M60" s="55">
        <v>9</v>
      </c>
      <c r="N60" s="109">
        <v>2</v>
      </c>
      <c r="O60" s="54" t="s">
        <v>1</v>
      </c>
      <c r="P60" s="55">
        <v>9</v>
      </c>
      <c r="Q60">
        <v>9</v>
      </c>
    </row>
    <row r="61" spans="2:34" ht="18" customHeight="1">
      <c r="B61" s="30" t="s">
        <v>9</v>
      </c>
      <c r="D61"/>
      <c r="E61"/>
      <c r="G61"/>
      <c r="H61"/>
      <c r="J61"/>
      <c r="K61"/>
      <c r="M61"/>
      <c r="R61" s="37">
        <f>SUM(S61:AH61)</f>
        <v>10</v>
      </c>
      <c r="S61" s="81">
        <f>COUNTIF(B59:P59,S1)</f>
        <v>0</v>
      </c>
      <c r="T61" s="77">
        <f>COUNTIF(B59:P59,T1)</f>
        <v>0</v>
      </c>
      <c r="U61" s="81">
        <f>COUNTIF(B59:P59,U1)</f>
        <v>0</v>
      </c>
      <c r="V61" s="77">
        <f>COUNTIF(B59:P59,V1)</f>
        <v>0</v>
      </c>
      <c r="W61" s="84">
        <f>COUNTIF(B59:P59,W1)</f>
        <v>0</v>
      </c>
      <c r="X61" s="87">
        <f>COUNTIF(B59:P59,X1)</f>
        <v>0</v>
      </c>
      <c r="Y61" s="96">
        <f>COUNTIF(B59:P59,Y1)</f>
        <v>1</v>
      </c>
      <c r="Z61" s="81">
        <f>COUNTIF(B59:P59,Z1)</f>
        <v>4</v>
      </c>
      <c r="AA61" s="81">
        <f>COUNTIF(B59:P59,AA1)</f>
        <v>0</v>
      </c>
      <c r="AB61" s="84">
        <f>COUNTIF(B59:P59,AB1)</f>
        <v>1</v>
      </c>
      <c r="AC61" s="84">
        <f>COUNTIF(B59:P59,AC1)</f>
        <v>0</v>
      </c>
      <c r="AD61" s="87">
        <f>COUNTIF(B59:P59,AD1)</f>
        <v>1</v>
      </c>
      <c r="AE61" s="84">
        <f>COUNTIF(B59:P59,AE1)</f>
        <v>1</v>
      </c>
      <c r="AF61" s="96">
        <f>COUNTIF(B59:P59,AF1)</f>
        <v>1</v>
      </c>
      <c r="AG61" s="96">
        <f>COUNTIF(B59:P59,AG1)</f>
        <v>1</v>
      </c>
      <c r="AH61" s="37">
        <f>COUNTIF(B59:P59,AH1)</f>
        <v>0</v>
      </c>
    </row>
    <row r="62" spans="1:34" ht="18" customHeight="1" thickBot="1">
      <c r="A62" s="145">
        <f>A51+7</f>
        <v>42666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R62" s="37">
        <f>SUM(S62:AH62)</f>
        <v>10</v>
      </c>
      <c r="S62" s="81">
        <f>COUNTIF(B60:P60,S1)</f>
        <v>0</v>
      </c>
      <c r="T62" s="77">
        <f>COUNTIF(B60:P60,T1)</f>
        <v>1</v>
      </c>
      <c r="U62" s="81">
        <f>COUNTIF(B60:P60,U1)</f>
        <v>1</v>
      </c>
      <c r="V62" s="77">
        <f>COUNTIF(B60:P60,V1)</f>
        <v>1</v>
      </c>
      <c r="W62" s="84">
        <f>COUNTIF(B60:P60,W1)</f>
        <v>0</v>
      </c>
      <c r="X62" s="87">
        <f>COUNTIF(B60:P60,X1)</f>
        <v>2</v>
      </c>
      <c r="Y62" s="96">
        <f>COUNTIF(B60:P60,Y1)</f>
        <v>0</v>
      </c>
      <c r="Z62" s="81">
        <f>COUNTIF(B60:P60,Z1)</f>
        <v>0</v>
      </c>
      <c r="AA62" s="81">
        <f>COUNTIF(B60:P60,AA1)</f>
        <v>4</v>
      </c>
      <c r="AB62" s="84">
        <f>COUNTIF(B60:P60,AB1)</f>
        <v>1</v>
      </c>
      <c r="AC62" s="84">
        <f>COUNTIF(B60:P60,AC1)</f>
        <v>0</v>
      </c>
      <c r="AD62" s="87">
        <f>COUNTIF(B60:P60,AD1)</f>
        <v>0</v>
      </c>
      <c r="AE62" s="84">
        <f>COUNTIF(B60:P60,AE1)</f>
        <v>0</v>
      </c>
      <c r="AF62" s="96">
        <f>COUNTIF(B60:P60,AF1)</f>
        <v>0</v>
      </c>
      <c r="AG62" s="96">
        <f>COUNTIF(B60:P60,AG1)</f>
        <v>0</v>
      </c>
      <c r="AH62" s="37">
        <f>COUNTIF(B60:P60,AH1)</f>
        <v>0</v>
      </c>
    </row>
    <row r="63" spans="1:16" ht="17.25" customHeight="1" thickBot="1">
      <c r="A63" s="1" t="s">
        <v>0</v>
      </c>
      <c r="B63" s="142">
        <v>0.6041666666666666</v>
      </c>
      <c r="C63" s="143"/>
      <c r="D63" s="144"/>
      <c r="E63" s="142">
        <v>0.6180555555555556</v>
      </c>
      <c r="F63" s="143"/>
      <c r="G63" s="144"/>
      <c r="H63" s="142">
        <v>0.6319444444444444</v>
      </c>
      <c r="I63" s="143"/>
      <c r="J63" s="144"/>
      <c r="K63" s="142">
        <v>0.6458333333333334</v>
      </c>
      <c r="L63" s="143"/>
      <c r="M63" s="144"/>
      <c r="N63" s="142">
        <v>0.6597222222222222</v>
      </c>
      <c r="O63" s="143"/>
      <c r="P63" s="144"/>
    </row>
    <row r="64" spans="1:16" ht="17.25" customHeight="1" thickBot="1">
      <c r="A64" s="1"/>
      <c r="B64" s="125"/>
      <c r="C64" s="126"/>
      <c r="D64" s="127"/>
      <c r="E64" s="125"/>
      <c r="F64" s="126"/>
      <c r="G64" s="127"/>
      <c r="H64" s="154" t="s">
        <v>86</v>
      </c>
      <c r="I64" s="155"/>
      <c r="J64" s="156"/>
      <c r="K64" s="125"/>
      <c r="L64" s="126"/>
      <c r="M64" s="127"/>
      <c r="N64" s="125"/>
      <c r="O64" s="126"/>
      <c r="P64" s="127"/>
    </row>
    <row r="65" spans="1:16" ht="18" customHeight="1">
      <c r="A65" s="23" t="s">
        <v>6</v>
      </c>
      <c r="B65" s="107">
        <v>3</v>
      </c>
      <c r="C65" s="25" t="s">
        <v>1</v>
      </c>
      <c r="D65" s="26">
        <v>8</v>
      </c>
      <c r="E65" s="24">
        <v>6</v>
      </c>
      <c r="F65" s="25" t="s">
        <v>1</v>
      </c>
      <c r="G65" s="110">
        <v>7</v>
      </c>
      <c r="H65" s="107">
        <v>1</v>
      </c>
      <c r="I65" s="25" t="s">
        <v>1</v>
      </c>
      <c r="J65" s="26">
        <v>4</v>
      </c>
      <c r="K65" s="24">
        <v>3</v>
      </c>
      <c r="L65" s="25" t="s">
        <v>1</v>
      </c>
      <c r="M65" s="110">
        <v>7</v>
      </c>
      <c r="N65" s="107">
        <v>4</v>
      </c>
      <c r="O65" s="25" t="s">
        <v>1</v>
      </c>
      <c r="P65" s="26">
        <v>8</v>
      </c>
    </row>
    <row r="66" spans="1:34" ht="18" customHeight="1">
      <c r="A66" s="23" t="s">
        <v>14</v>
      </c>
      <c r="B66" s="112">
        <v>1</v>
      </c>
      <c r="C66" s="33" t="s">
        <v>1</v>
      </c>
      <c r="D66" s="31">
        <v>2</v>
      </c>
      <c r="E66" s="107">
        <v>5</v>
      </c>
      <c r="F66" s="33" t="s">
        <v>1</v>
      </c>
      <c r="G66" s="26">
        <v>8</v>
      </c>
      <c r="H66" s="24">
        <v>3</v>
      </c>
      <c r="I66" s="33" t="s">
        <v>1</v>
      </c>
      <c r="J66" s="110">
        <v>5</v>
      </c>
      <c r="K66" s="107">
        <v>4</v>
      </c>
      <c r="L66" s="33" t="s">
        <v>1</v>
      </c>
      <c r="M66" s="26">
        <v>6</v>
      </c>
      <c r="N66" s="107">
        <v>2</v>
      </c>
      <c r="O66" s="33" t="s">
        <v>1</v>
      </c>
      <c r="P66" s="26">
        <v>3</v>
      </c>
      <c r="R66" s="37">
        <f>SUM(S66:AH66)</f>
        <v>10</v>
      </c>
      <c r="S66" s="81">
        <f>COUNTIF(B66:P66,S1)</f>
        <v>1</v>
      </c>
      <c r="T66" s="77">
        <f>COUNTIF(B66:P66,T1)</f>
        <v>2</v>
      </c>
      <c r="U66" s="81">
        <f>COUNTIF(B66:P66,U1)</f>
        <v>2</v>
      </c>
      <c r="V66" s="77">
        <f>COUNTIF(B66:P66,V1)</f>
        <v>1</v>
      </c>
      <c r="W66" s="84">
        <f>COUNTIF(B66:P66,W1)</f>
        <v>2</v>
      </c>
      <c r="X66" s="87">
        <f>COUNTIF(B66:P66,X1)</f>
        <v>1</v>
      </c>
      <c r="Y66" s="96">
        <f>COUNTIF(B66:P66,Y1)</f>
        <v>0</v>
      </c>
      <c r="Z66" s="81">
        <f>COUNTIF(B66:P66,Z1)</f>
        <v>1</v>
      </c>
      <c r="AA66" s="81">
        <f>COUNTIF(B66:P66,AA1)</f>
        <v>0</v>
      </c>
      <c r="AB66" s="84">
        <f>COUNTIF(B66:P66,AB1)</f>
        <v>0</v>
      </c>
      <c r="AC66" s="84">
        <f>COUNTIF(B66:P66,AC1)</f>
        <v>0</v>
      </c>
      <c r="AD66" s="87">
        <f>COUNTIF(B66:P66,AD1)</f>
        <v>0</v>
      </c>
      <c r="AE66" s="84">
        <f>COUNTIF(B66:P66,AE1)</f>
        <v>0</v>
      </c>
      <c r="AF66" s="96">
        <f>COUNTIF(B66:P66,AF1)</f>
        <v>0</v>
      </c>
      <c r="AG66" s="96">
        <f>COUNTIF(B66:P66,AG1)</f>
        <v>0</v>
      </c>
      <c r="AH66" s="37">
        <f>COUNTIF(B66:P66,AH1)</f>
        <v>0</v>
      </c>
    </row>
    <row r="67" spans="1:34" ht="18" customHeight="1">
      <c r="A67" s="28" t="s">
        <v>7</v>
      </c>
      <c r="B67" s="109">
        <v>4</v>
      </c>
      <c r="C67" s="33" t="s">
        <v>1</v>
      </c>
      <c r="D67" s="34">
        <v>7</v>
      </c>
      <c r="E67" s="107">
        <v>1</v>
      </c>
      <c r="F67" s="33" t="s">
        <v>1</v>
      </c>
      <c r="G67" s="26">
        <v>3</v>
      </c>
      <c r="H67" s="107">
        <v>2</v>
      </c>
      <c r="I67" s="33" t="s">
        <v>1</v>
      </c>
      <c r="J67" s="26">
        <v>6</v>
      </c>
      <c r="K67" s="112">
        <v>1</v>
      </c>
      <c r="L67" s="33" t="s">
        <v>1</v>
      </c>
      <c r="M67" s="31">
        <v>5</v>
      </c>
      <c r="N67" s="112">
        <v>5</v>
      </c>
      <c r="O67" s="33" t="s">
        <v>1</v>
      </c>
      <c r="P67" s="31">
        <v>7</v>
      </c>
      <c r="R67" s="37"/>
      <c r="S67" s="81"/>
      <c r="T67" s="77"/>
      <c r="U67" s="81"/>
      <c r="V67" s="77"/>
      <c r="W67" s="84"/>
      <c r="X67" s="87"/>
      <c r="Y67" s="96"/>
      <c r="Z67" s="81"/>
      <c r="AA67" s="81"/>
      <c r="AB67" s="84"/>
      <c r="AC67" s="84"/>
      <c r="AD67" s="87"/>
      <c r="AE67" s="84"/>
      <c r="AF67" s="96"/>
      <c r="AG67" s="96"/>
      <c r="AH67" s="37"/>
    </row>
    <row r="68" spans="1:34" ht="18" customHeight="1">
      <c r="A68" s="28" t="s">
        <v>8</v>
      </c>
      <c r="B68" s="109">
        <v>5</v>
      </c>
      <c r="C68" s="33" t="s">
        <v>1</v>
      </c>
      <c r="D68" s="34">
        <v>6</v>
      </c>
      <c r="E68" s="109">
        <v>2</v>
      </c>
      <c r="F68" s="33" t="s">
        <v>1</v>
      </c>
      <c r="G68" s="34">
        <v>4</v>
      </c>
      <c r="H68" s="109">
        <v>7</v>
      </c>
      <c r="I68" s="33" t="s">
        <v>1</v>
      </c>
      <c r="J68" s="34">
        <v>8</v>
      </c>
      <c r="K68" s="109">
        <v>2</v>
      </c>
      <c r="L68" s="33" t="s">
        <v>1</v>
      </c>
      <c r="M68" s="34">
        <v>8</v>
      </c>
      <c r="N68" s="109">
        <v>1</v>
      </c>
      <c r="O68" s="33" t="s">
        <v>1</v>
      </c>
      <c r="P68" s="34">
        <v>6</v>
      </c>
      <c r="R68" s="37"/>
      <c r="S68" s="81"/>
      <c r="T68" s="77"/>
      <c r="U68" s="81"/>
      <c r="V68" s="77"/>
      <c r="W68" s="84"/>
      <c r="X68" s="87"/>
      <c r="Y68" s="96"/>
      <c r="Z68" s="81"/>
      <c r="AA68" s="81"/>
      <c r="AB68" s="84"/>
      <c r="AC68" s="84"/>
      <c r="AD68" s="87"/>
      <c r="AE68" s="84"/>
      <c r="AF68" s="96"/>
      <c r="AG68" s="96"/>
      <c r="AH68" s="37"/>
    </row>
    <row r="69" spans="1:16" ht="18" customHeight="1">
      <c r="A69" s="23"/>
      <c r="B69" s="24"/>
      <c r="C69" s="25"/>
      <c r="D69" s="26"/>
      <c r="E69" s="24"/>
      <c r="F69" s="25"/>
      <c r="G69" s="26"/>
      <c r="H69" s="157" t="s">
        <v>87</v>
      </c>
      <c r="I69" s="158"/>
      <c r="J69" s="159"/>
      <c r="K69" s="24"/>
      <c r="L69" s="25"/>
      <c r="M69" s="26"/>
      <c r="N69" s="24"/>
      <c r="O69" s="25"/>
      <c r="P69" s="26"/>
    </row>
    <row r="70" spans="1:34" ht="18" customHeight="1">
      <c r="A70" s="23" t="s">
        <v>15</v>
      </c>
      <c r="B70" s="107">
        <v>11</v>
      </c>
      <c r="C70" s="25" t="s">
        <v>1</v>
      </c>
      <c r="D70" s="26">
        <v>16</v>
      </c>
      <c r="E70" s="107">
        <v>13</v>
      </c>
      <c r="F70" s="25" t="s">
        <v>1</v>
      </c>
      <c r="G70" s="26">
        <v>16</v>
      </c>
      <c r="H70" s="107">
        <v>10</v>
      </c>
      <c r="I70" s="25" t="s">
        <v>1</v>
      </c>
      <c r="J70" s="26">
        <v>14</v>
      </c>
      <c r="K70" s="107">
        <v>9</v>
      </c>
      <c r="L70" s="25" t="s">
        <v>1</v>
      </c>
      <c r="M70" s="26">
        <v>13</v>
      </c>
      <c r="N70" s="107">
        <v>9</v>
      </c>
      <c r="O70" s="25" t="s">
        <v>1</v>
      </c>
      <c r="P70" s="26">
        <v>14</v>
      </c>
      <c r="R70" s="37">
        <f>SUM(S70:AH70)</f>
        <v>10</v>
      </c>
      <c r="S70" s="81">
        <f>COUNTIF(B70:P70,S1)</f>
        <v>0</v>
      </c>
      <c r="T70" s="77">
        <f>COUNTIF(B70:P70,T1)</f>
        <v>0</v>
      </c>
      <c r="U70" s="81">
        <f>COUNTIF(B70:P70,U1)</f>
        <v>0</v>
      </c>
      <c r="V70" s="77">
        <f>COUNTIF(B70:P70,V1)</f>
        <v>0</v>
      </c>
      <c r="W70" s="84">
        <f>COUNTIF(B70:P70,W1)</f>
        <v>0</v>
      </c>
      <c r="X70" s="87">
        <f>COUNTIF(B70:P70,X1)</f>
        <v>0</v>
      </c>
      <c r="Y70" s="96">
        <f>COUNTIF(B70:P70,Y1)</f>
        <v>0</v>
      </c>
      <c r="Z70" s="81">
        <f>COUNTIF(B70:P70,Z1)</f>
        <v>0</v>
      </c>
      <c r="AA70" s="81">
        <f>COUNTIF(B70:P70,AA1)</f>
        <v>2</v>
      </c>
      <c r="AB70" s="84">
        <f>COUNTIF(B70:P70,AB1)</f>
        <v>1</v>
      </c>
      <c r="AC70" s="84">
        <f>COUNTIF(B70:P70,AC1)</f>
        <v>1</v>
      </c>
      <c r="AD70" s="87">
        <f>COUNTIF(B70:P70,AD1)</f>
        <v>0</v>
      </c>
      <c r="AE70" s="84">
        <f>COUNTIF(B70:P70,AE1)</f>
        <v>2</v>
      </c>
      <c r="AF70" s="96">
        <f>COUNTIF(B70:P70,AF1)</f>
        <v>2</v>
      </c>
      <c r="AG70" s="96">
        <f>COUNTIF(B70:P70,AG1)</f>
        <v>0</v>
      </c>
      <c r="AH70" s="37">
        <f>COUNTIF(B70:P70,AH1)</f>
        <v>2</v>
      </c>
    </row>
    <row r="71" spans="1:16" ht="18" customHeight="1">
      <c r="A71" s="28" t="s">
        <v>10</v>
      </c>
      <c r="B71" s="107">
        <v>12</v>
      </c>
      <c r="C71" s="33" t="s">
        <v>1</v>
      </c>
      <c r="D71" s="26">
        <v>15</v>
      </c>
      <c r="E71" s="29">
        <v>9</v>
      </c>
      <c r="F71" s="33" t="s">
        <v>1</v>
      </c>
      <c r="G71" s="111">
        <v>11</v>
      </c>
      <c r="H71" s="109">
        <v>9</v>
      </c>
      <c r="I71" s="33" t="s">
        <v>1</v>
      </c>
      <c r="J71" s="34">
        <v>12</v>
      </c>
      <c r="K71" s="109">
        <v>10</v>
      </c>
      <c r="L71" s="33" t="s">
        <v>1</v>
      </c>
      <c r="M71" s="34">
        <v>16</v>
      </c>
      <c r="N71" s="32">
        <v>13</v>
      </c>
      <c r="O71" s="33" t="s">
        <v>1</v>
      </c>
      <c r="P71" s="108">
        <v>15</v>
      </c>
    </row>
    <row r="72" spans="1:34" ht="18" customHeight="1">
      <c r="A72" s="51" t="s">
        <v>31</v>
      </c>
      <c r="B72" s="51">
        <v>13</v>
      </c>
      <c r="C72" s="52" t="s">
        <v>1</v>
      </c>
      <c r="D72" s="110">
        <v>14</v>
      </c>
      <c r="E72" s="109">
        <v>10</v>
      </c>
      <c r="F72" s="54" t="s">
        <v>1</v>
      </c>
      <c r="G72" s="55">
        <v>12</v>
      </c>
      <c r="H72" s="107">
        <v>15</v>
      </c>
      <c r="I72" s="52" t="s">
        <v>1</v>
      </c>
      <c r="J72" s="50">
        <v>16</v>
      </c>
      <c r="K72" s="107">
        <v>11</v>
      </c>
      <c r="L72" s="52" t="s">
        <v>1</v>
      </c>
      <c r="M72" s="139">
        <v>15</v>
      </c>
      <c r="N72" s="51">
        <v>10</v>
      </c>
      <c r="O72" s="52" t="s">
        <v>1</v>
      </c>
      <c r="P72" s="110">
        <v>11</v>
      </c>
      <c r="Q72">
        <v>15</v>
      </c>
      <c r="R72" s="37">
        <f>SUM(S72:AH72)</f>
        <v>10</v>
      </c>
      <c r="S72" s="81">
        <f>COUNTIF(B72:P72,S1)</f>
        <v>0</v>
      </c>
      <c r="T72" s="77">
        <f>COUNTIF(B72:P72,T1)</f>
        <v>0</v>
      </c>
      <c r="U72" s="81">
        <f>COUNTIF(B72:P72,U1)</f>
        <v>0</v>
      </c>
      <c r="V72" s="77">
        <f>COUNTIF(B72:P72,V1)</f>
        <v>0</v>
      </c>
      <c r="W72" s="84">
        <f>COUNTIF(B72:P72,W1)</f>
        <v>0</v>
      </c>
      <c r="X72" s="87">
        <f>COUNTIF(B72:P72,X1)</f>
        <v>0</v>
      </c>
      <c r="Y72" s="96">
        <f>COUNTIF(B72:P72,Y1)</f>
        <v>0</v>
      </c>
      <c r="Z72" s="81">
        <f>COUNTIF(B72:P72,Z1)</f>
        <v>0</v>
      </c>
      <c r="AA72" s="81">
        <f>COUNTIF(B72:P72,AA1)</f>
        <v>0</v>
      </c>
      <c r="AB72" s="84">
        <f>COUNTIF(B72:P72,AB1)</f>
        <v>2</v>
      </c>
      <c r="AC72" s="84">
        <f>COUNTIF(B72:P72,AC1)</f>
        <v>2</v>
      </c>
      <c r="AD72" s="87">
        <f>COUNTIF(B72:P72,AD1)</f>
        <v>1</v>
      </c>
      <c r="AE72" s="84">
        <f>COUNTIF(B72:P72,AE1)</f>
        <v>1</v>
      </c>
      <c r="AF72" s="96">
        <f>COUNTIF(B72:P72,AF1)</f>
        <v>1</v>
      </c>
      <c r="AG72" s="96">
        <f>COUNTIF(B72:P72,AG1)</f>
        <v>2</v>
      </c>
      <c r="AH72" s="37">
        <f>COUNTIF(B72:P72,AH1)</f>
        <v>1</v>
      </c>
    </row>
    <row r="73" spans="1:34" ht="18" customHeight="1" thickBot="1">
      <c r="A73" s="74" t="s">
        <v>32</v>
      </c>
      <c r="B73" s="74">
        <v>9</v>
      </c>
      <c r="C73" s="75" t="s">
        <v>1</v>
      </c>
      <c r="D73" s="136">
        <v>10</v>
      </c>
      <c r="E73" s="137">
        <v>14</v>
      </c>
      <c r="F73" s="75" t="s">
        <v>1</v>
      </c>
      <c r="G73" s="76">
        <v>15</v>
      </c>
      <c r="H73" s="74">
        <v>11</v>
      </c>
      <c r="I73" s="75" t="s">
        <v>1</v>
      </c>
      <c r="J73" s="136">
        <v>13</v>
      </c>
      <c r="K73" s="137">
        <v>12</v>
      </c>
      <c r="L73" s="75" t="s">
        <v>1</v>
      </c>
      <c r="M73" s="76">
        <v>14</v>
      </c>
      <c r="N73" s="137">
        <v>12</v>
      </c>
      <c r="O73" s="75" t="s">
        <v>1</v>
      </c>
      <c r="P73" s="140">
        <v>16</v>
      </c>
      <c r="Q73">
        <v>16</v>
      </c>
      <c r="R73" s="37">
        <f>SUM(S73:AH73)</f>
        <v>10</v>
      </c>
      <c r="S73" s="81">
        <f>COUNTIF(B73:P73,S1)</f>
        <v>0</v>
      </c>
      <c r="T73" s="77">
        <f>COUNTIF(B73:P73,T1)</f>
        <v>0</v>
      </c>
      <c r="U73" s="81">
        <f>COUNTIF(B73:P73,U1)</f>
        <v>0</v>
      </c>
      <c r="V73" s="77">
        <f>COUNTIF(B73:P73,V1)</f>
        <v>0</v>
      </c>
      <c r="W73" s="84">
        <f>COUNTIF(B73:P73,W1)</f>
        <v>0</v>
      </c>
      <c r="X73" s="87">
        <f>COUNTIF(B73:P73,X1)</f>
        <v>0</v>
      </c>
      <c r="Y73" s="96">
        <f>COUNTIF(B73:P73,Y1)</f>
        <v>0</v>
      </c>
      <c r="Z73" s="81">
        <f>COUNTIF(B73:P73,Z1)</f>
        <v>0</v>
      </c>
      <c r="AA73" s="81">
        <f>COUNTIF(B73:P73,AA1)</f>
        <v>1</v>
      </c>
      <c r="AB73" s="84">
        <f>COUNTIF(B73:P73,AB1)</f>
        <v>1</v>
      </c>
      <c r="AC73" s="84">
        <f>COUNTIF(B73:P73,AC1)</f>
        <v>1</v>
      </c>
      <c r="AD73" s="87">
        <f>COUNTIF(B73:P73,AD1)</f>
        <v>2</v>
      </c>
      <c r="AE73" s="84">
        <f>COUNTIF(B73:P73,AE1)</f>
        <v>1</v>
      </c>
      <c r="AF73" s="96">
        <f>COUNTIF(B73:P73,AF1)</f>
        <v>2</v>
      </c>
      <c r="AG73" s="96">
        <f>COUNTIF(B73:P73,AG1)</f>
        <v>1</v>
      </c>
      <c r="AH73" s="37">
        <f>COUNTIF(B73:P73,AH1)</f>
        <v>1</v>
      </c>
    </row>
    <row r="74" spans="2:17" ht="18" customHeight="1">
      <c r="B74"/>
      <c r="D74" t="s">
        <v>84</v>
      </c>
      <c r="E74"/>
      <c r="G74" t="s">
        <v>84</v>
      </c>
      <c r="H74"/>
      <c r="J74" t="s">
        <v>84</v>
      </c>
      <c r="K74"/>
      <c r="M74" t="s">
        <v>84</v>
      </c>
      <c r="P74" t="s">
        <v>84</v>
      </c>
      <c r="Q74" s="30"/>
    </row>
    <row r="75" spans="1:16" ht="18" customHeight="1" thickBot="1">
      <c r="A75" s="145">
        <f>A62+7</f>
        <v>42673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</row>
    <row r="76" spans="1:16" ht="18" customHeight="1" thickBot="1">
      <c r="A76" s="1" t="s">
        <v>0</v>
      </c>
      <c r="B76" s="142">
        <v>0.6041666666666666</v>
      </c>
      <c r="C76" s="143"/>
      <c r="D76" s="144"/>
      <c r="E76" s="142">
        <v>0.6180555555555556</v>
      </c>
      <c r="F76" s="143"/>
      <c r="G76" s="144"/>
      <c r="H76" s="142">
        <v>0.6319444444444444</v>
      </c>
      <c r="I76" s="143"/>
      <c r="J76" s="144"/>
      <c r="K76" s="142">
        <v>0.6458333333333334</v>
      </c>
      <c r="L76" s="143"/>
      <c r="M76" s="144"/>
      <c r="N76" s="142">
        <v>0.6597222222222222</v>
      </c>
      <c r="O76" s="143"/>
      <c r="P76" s="144"/>
    </row>
    <row r="77" spans="1:16" ht="18" customHeight="1">
      <c r="A77" s="129"/>
      <c r="B77" s="133"/>
      <c r="C77" s="134"/>
      <c r="D77" s="135"/>
      <c r="E77" s="133"/>
      <c r="F77" s="134"/>
      <c r="G77" s="135"/>
      <c r="H77" s="171" t="s">
        <v>87</v>
      </c>
      <c r="I77" s="172"/>
      <c r="J77" s="173"/>
      <c r="K77" s="133"/>
      <c r="L77" s="134"/>
      <c r="M77" s="135"/>
      <c r="N77" s="133"/>
      <c r="O77" s="134"/>
      <c r="P77" s="135"/>
    </row>
    <row r="78" spans="1:16" ht="18" customHeight="1">
      <c r="A78" s="23" t="s">
        <v>6</v>
      </c>
      <c r="B78" s="107">
        <v>11</v>
      </c>
      <c r="C78" s="25" t="s">
        <v>1</v>
      </c>
      <c r="D78" s="26">
        <v>12</v>
      </c>
      <c r="E78" s="107">
        <v>12</v>
      </c>
      <c r="F78" s="25" t="s">
        <v>1</v>
      </c>
      <c r="G78" s="26">
        <v>13</v>
      </c>
      <c r="H78" s="107">
        <v>11</v>
      </c>
      <c r="I78" s="25" t="s">
        <v>1</v>
      </c>
      <c r="J78" s="26">
        <v>16</v>
      </c>
      <c r="K78" s="24">
        <v>14</v>
      </c>
      <c r="L78" s="25" t="s">
        <v>1</v>
      </c>
      <c r="M78" s="110">
        <v>15</v>
      </c>
      <c r="N78" s="107">
        <v>9</v>
      </c>
      <c r="O78" s="25" t="s">
        <v>1</v>
      </c>
      <c r="P78" s="26">
        <v>12</v>
      </c>
    </row>
    <row r="79" spans="1:34" ht="18" customHeight="1">
      <c r="A79" s="23" t="s">
        <v>14</v>
      </c>
      <c r="B79" s="107">
        <v>9</v>
      </c>
      <c r="C79" s="25" t="s">
        <v>1</v>
      </c>
      <c r="D79" s="26">
        <v>15</v>
      </c>
      <c r="E79" s="107">
        <v>11</v>
      </c>
      <c r="F79" s="25" t="s">
        <v>1</v>
      </c>
      <c r="G79" s="26">
        <v>14</v>
      </c>
      <c r="H79" s="107">
        <v>9</v>
      </c>
      <c r="I79" s="25" t="s">
        <v>1</v>
      </c>
      <c r="J79" s="26">
        <v>10</v>
      </c>
      <c r="K79" s="107">
        <v>10</v>
      </c>
      <c r="L79" s="25" t="s">
        <v>1</v>
      </c>
      <c r="M79" s="26">
        <v>12</v>
      </c>
      <c r="N79" s="107">
        <v>15</v>
      </c>
      <c r="O79" s="25" t="s">
        <v>1</v>
      </c>
      <c r="P79" s="26">
        <v>16</v>
      </c>
      <c r="R79" s="37">
        <f>SUM(S79:AH79)</f>
        <v>10</v>
      </c>
      <c r="S79" s="81">
        <f>COUNTIF(B79:P79,S1)</f>
        <v>0</v>
      </c>
      <c r="T79" s="77">
        <f>COUNTIF(B79:P79,T1)</f>
        <v>0</v>
      </c>
      <c r="U79" s="81">
        <f>COUNTIF(B79:P79,U1)</f>
        <v>0</v>
      </c>
      <c r="V79" s="77">
        <f>COUNTIF(B79:P79,V1)</f>
        <v>0</v>
      </c>
      <c r="W79" s="84">
        <f>COUNTIF(B79:P79,W1)</f>
        <v>0</v>
      </c>
      <c r="X79" s="87">
        <f>COUNTIF(B79:P79,X1)</f>
        <v>0</v>
      </c>
      <c r="Y79" s="96">
        <f>COUNTIF(B79:P79,Y1)</f>
        <v>0</v>
      </c>
      <c r="Z79" s="81">
        <f>COUNTIF(B79:P79,Z1)</f>
        <v>0</v>
      </c>
      <c r="AA79" s="81">
        <f>COUNTIF(B79:P79,AA1)</f>
        <v>2</v>
      </c>
      <c r="AB79" s="84">
        <f>COUNTIF(B79:P79,AB1)</f>
        <v>2</v>
      </c>
      <c r="AC79" s="84">
        <f>COUNTIF(B79:P79,AC1)</f>
        <v>1</v>
      </c>
      <c r="AD79" s="87">
        <f>COUNTIF(B79:P79,AD1)</f>
        <v>1</v>
      </c>
      <c r="AE79" s="84">
        <f>COUNTIF(B79:P79,AE1)</f>
        <v>0</v>
      </c>
      <c r="AF79" s="96">
        <f>COUNTIF(B79:P79,AF1)</f>
        <v>1</v>
      </c>
      <c r="AG79" s="96">
        <f>COUNTIF(B79:P79,AG1)</f>
        <v>2</v>
      </c>
      <c r="AH79" s="37">
        <f>COUNTIF(B79:P79,AH1)</f>
        <v>1</v>
      </c>
    </row>
    <row r="80" spans="1:34" ht="18" customHeight="1">
      <c r="A80" s="28" t="s">
        <v>7</v>
      </c>
      <c r="B80" s="112">
        <v>10</v>
      </c>
      <c r="C80" s="30" t="s">
        <v>1</v>
      </c>
      <c r="D80" s="31">
        <v>13</v>
      </c>
      <c r="E80" s="29">
        <v>10</v>
      </c>
      <c r="F80" s="30" t="s">
        <v>1</v>
      </c>
      <c r="G80" s="111">
        <v>15</v>
      </c>
      <c r="H80" s="112">
        <v>12</v>
      </c>
      <c r="I80" s="30" t="s">
        <v>1</v>
      </c>
      <c r="J80" s="31">
        <v>15</v>
      </c>
      <c r="K80" s="112">
        <v>13</v>
      </c>
      <c r="L80" s="30" t="s">
        <v>1</v>
      </c>
      <c r="M80" s="31">
        <v>16</v>
      </c>
      <c r="N80" s="112">
        <v>10</v>
      </c>
      <c r="O80" s="30" t="s">
        <v>1</v>
      </c>
      <c r="P80" s="31">
        <v>14</v>
      </c>
      <c r="R80" s="37"/>
      <c r="S80" s="81"/>
      <c r="T80" s="77"/>
      <c r="U80" s="81"/>
      <c r="V80" s="77"/>
      <c r="W80" s="84"/>
      <c r="X80" s="87"/>
      <c r="Y80" s="96"/>
      <c r="Z80" s="81"/>
      <c r="AA80" s="81"/>
      <c r="AB80" s="84"/>
      <c r="AC80" s="84"/>
      <c r="AD80" s="87"/>
      <c r="AE80" s="84"/>
      <c r="AF80" s="96"/>
      <c r="AG80" s="96"/>
      <c r="AH80" s="37"/>
    </row>
    <row r="81" spans="1:16" ht="18" customHeight="1">
      <c r="A81" s="28" t="s">
        <v>8</v>
      </c>
      <c r="B81" s="109">
        <v>14</v>
      </c>
      <c r="C81" s="33" t="s">
        <v>1</v>
      </c>
      <c r="D81" s="34">
        <v>16</v>
      </c>
      <c r="E81" s="109">
        <v>9</v>
      </c>
      <c r="F81" s="33" t="s">
        <v>1</v>
      </c>
      <c r="G81" s="34">
        <v>16</v>
      </c>
      <c r="H81" s="32">
        <v>13</v>
      </c>
      <c r="I81" s="33" t="s">
        <v>1</v>
      </c>
      <c r="J81" s="108">
        <v>14</v>
      </c>
      <c r="K81" s="109">
        <v>9</v>
      </c>
      <c r="L81" s="33" t="s">
        <v>1</v>
      </c>
      <c r="M81" s="34">
        <v>11</v>
      </c>
      <c r="N81" s="109">
        <v>11</v>
      </c>
      <c r="O81" s="33" t="s">
        <v>1</v>
      </c>
      <c r="P81" s="34">
        <v>13</v>
      </c>
    </row>
    <row r="82" spans="1:16" ht="18" customHeight="1">
      <c r="A82" s="23"/>
      <c r="B82" s="24"/>
      <c r="C82" s="25"/>
      <c r="D82" s="26"/>
      <c r="E82" s="24"/>
      <c r="F82" s="25"/>
      <c r="G82" s="26"/>
      <c r="H82" s="168" t="s">
        <v>86</v>
      </c>
      <c r="I82" s="169"/>
      <c r="J82" s="170"/>
      <c r="K82" s="32"/>
      <c r="L82" s="33"/>
      <c r="M82" s="34"/>
      <c r="N82" s="24"/>
      <c r="O82" s="25"/>
      <c r="P82" s="26"/>
    </row>
    <row r="83" spans="1:34" ht="18" customHeight="1">
      <c r="A83" s="23" t="s">
        <v>15</v>
      </c>
      <c r="B83" s="24">
        <v>3</v>
      </c>
      <c r="C83" s="25" t="s">
        <v>1</v>
      </c>
      <c r="D83" s="110">
        <v>4</v>
      </c>
      <c r="E83" s="112">
        <v>2</v>
      </c>
      <c r="F83" s="30" t="s">
        <v>1</v>
      </c>
      <c r="G83" s="31">
        <v>7</v>
      </c>
      <c r="H83" s="24">
        <v>5</v>
      </c>
      <c r="I83" s="25" t="s">
        <v>1</v>
      </c>
      <c r="J83" s="110">
        <v>6</v>
      </c>
      <c r="K83" s="107">
        <v>6</v>
      </c>
      <c r="L83" s="25" t="s">
        <v>1</v>
      </c>
      <c r="M83" s="26">
        <v>7</v>
      </c>
      <c r="N83" s="107">
        <v>1</v>
      </c>
      <c r="O83" s="25" t="s">
        <v>1</v>
      </c>
      <c r="P83" s="26">
        <v>4</v>
      </c>
      <c r="R83" s="37">
        <f>SUM(S83:AH83)</f>
        <v>10</v>
      </c>
      <c r="S83" s="81">
        <f>COUNTIF(B83:P83,S1)</f>
        <v>1</v>
      </c>
      <c r="T83" s="77">
        <f>COUNTIF(B83:P83,T1)</f>
        <v>1</v>
      </c>
      <c r="U83" s="81">
        <f>COUNTIF(B83:P83,U1)</f>
        <v>1</v>
      </c>
      <c r="V83" s="77">
        <f>COUNTIF(B83:P83,V1)</f>
        <v>2</v>
      </c>
      <c r="W83" s="84">
        <f>COUNTIF(B83:P83,W1)</f>
        <v>1</v>
      </c>
      <c r="X83" s="87">
        <f>COUNTIF(B83:P83,X1)</f>
        <v>2</v>
      </c>
      <c r="Y83" s="96">
        <f>COUNTIF(B83:P83,Y1)</f>
        <v>2</v>
      </c>
      <c r="Z83" s="81">
        <f>COUNTIF(B83:P83,Z1)</f>
        <v>0</v>
      </c>
      <c r="AA83" s="81">
        <f>COUNTIF(B83:P83,AA1)</f>
        <v>0</v>
      </c>
      <c r="AB83" s="84">
        <f>COUNTIF(B83:P83,AB1)</f>
        <v>0</v>
      </c>
      <c r="AC83" s="84">
        <f>COUNTIF(B83:P83,AC1)</f>
        <v>0</v>
      </c>
      <c r="AD83" s="87">
        <f>COUNTIF(B83:P83,AD1)</f>
        <v>0</v>
      </c>
      <c r="AE83" s="84">
        <f>COUNTIF(B83:P83,AE1)</f>
        <v>0</v>
      </c>
      <c r="AF83" s="96">
        <f>COUNTIF(B83:P83,AF1)</f>
        <v>0</v>
      </c>
      <c r="AG83" s="96">
        <f>COUNTIF(B83:P83,AG1)</f>
        <v>0</v>
      </c>
      <c r="AH83" s="37">
        <f>COUNTIF(B83:P83,AH1)</f>
        <v>0</v>
      </c>
    </row>
    <row r="84" spans="1:16" ht="18" customHeight="1">
      <c r="A84" s="28" t="s">
        <v>10</v>
      </c>
      <c r="B84" s="109">
        <v>2</v>
      </c>
      <c r="C84" s="33" t="s">
        <v>1</v>
      </c>
      <c r="D84" s="34">
        <v>5</v>
      </c>
      <c r="E84" s="32">
        <v>3</v>
      </c>
      <c r="F84" s="33" t="s">
        <v>1</v>
      </c>
      <c r="G84" s="108">
        <v>6</v>
      </c>
      <c r="H84" s="109">
        <v>3</v>
      </c>
      <c r="I84" s="33" t="s">
        <v>1</v>
      </c>
      <c r="J84" s="34">
        <v>8</v>
      </c>
      <c r="K84" s="24">
        <v>5</v>
      </c>
      <c r="L84" s="25" t="s">
        <v>1</v>
      </c>
      <c r="M84" s="110">
        <v>8</v>
      </c>
      <c r="N84" s="109">
        <v>2</v>
      </c>
      <c r="O84" s="33" t="s">
        <v>1</v>
      </c>
      <c r="P84" s="34">
        <v>6</v>
      </c>
    </row>
    <row r="85" spans="1:34" ht="18" customHeight="1">
      <c r="A85" s="51" t="s">
        <v>31</v>
      </c>
      <c r="B85" s="107">
        <v>1</v>
      </c>
      <c r="C85" s="52" t="s">
        <v>1</v>
      </c>
      <c r="D85" s="50">
        <v>7</v>
      </c>
      <c r="E85" s="107">
        <v>1</v>
      </c>
      <c r="F85" s="52" t="s">
        <v>1</v>
      </c>
      <c r="G85" s="50">
        <v>8</v>
      </c>
      <c r="H85" s="107">
        <v>1</v>
      </c>
      <c r="I85" s="52" t="s">
        <v>1</v>
      </c>
      <c r="J85" s="50">
        <v>2</v>
      </c>
      <c r="K85" s="107">
        <v>1</v>
      </c>
      <c r="L85" s="52" t="s">
        <v>1</v>
      </c>
      <c r="M85" s="50">
        <v>3</v>
      </c>
      <c r="N85" s="51">
        <v>3</v>
      </c>
      <c r="O85" s="52" t="s">
        <v>1</v>
      </c>
      <c r="P85" s="110">
        <v>5</v>
      </c>
      <c r="Q85">
        <v>1</v>
      </c>
      <c r="R85" s="37">
        <f>SUM(S85:AH85)</f>
        <v>10</v>
      </c>
      <c r="S85" s="81">
        <f>COUNTIF(B85:P85,S1)</f>
        <v>4</v>
      </c>
      <c r="T85" s="77">
        <f>COUNTIF(B85:P85,T1)</f>
        <v>1</v>
      </c>
      <c r="U85" s="81">
        <f>COUNTIF(B85:P85,U1)</f>
        <v>2</v>
      </c>
      <c r="V85" s="77">
        <f>COUNTIF(B85:P85,V1)</f>
        <v>0</v>
      </c>
      <c r="W85" s="84">
        <f>COUNTIF(B85:P85,W1)</f>
        <v>1</v>
      </c>
      <c r="X85" s="87">
        <f>COUNTIF(B85:P85,X1)</f>
        <v>0</v>
      </c>
      <c r="Y85" s="96">
        <f>COUNTIF(B85:P85,Y1)</f>
        <v>1</v>
      </c>
      <c r="Z85" s="81">
        <f>COUNTIF(B85:P85,Z1)</f>
        <v>1</v>
      </c>
      <c r="AA85" s="81">
        <f>COUNTIF(B85:P85,AA1)</f>
        <v>0</v>
      </c>
      <c r="AB85" s="84">
        <f>COUNTIF(B85:P85,AB1)</f>
        <v>0</v>
      </c>
      <c r="AC85" s="84">
        <f>COUNTIF(B85:P85,AC1)</f>
        <v>0</v>
      </c>
      <c r="AD85" s="87">
        <f>COUNTIF(B85:P85,AD1)</f>
        <v>0</v>
      </c>
      <c r="AE85" s="84">
        <f>COUNTIF(B85:P85,AE1)</f>
        <v>0</v>
      </c>
      <c r="AF85" s="96">
        <f>COUNTIF(B85:P85,AF1)</f>
        <v>0</v>
      </c>
      <c r="AG85" s="96">
        <f>COUNTIF(B85:P85,AG1)</f>
        <v>0</v>
      </c>
      <c r="AH85" s="37">
        <f>COUNTIF(B85:P85,AH1)</f>
        <v>0</v>
      </c>
    </row>
    <row r="86" spans="1:34" ht="18" customHeight="1" thickBot="1">
      <c r="A86" s="74" t="s">
        <v>32</v>
      </c>
      <c r="B86" s="137">
        <v>6</v>
      </c>
      <c r="C86" s="75" t="s">
        <v>1</v>
      </c>
      <c r="D86" s="76">
        <v>8</v>
      </c>
      <c r="E86" s="74">
        <v>4</v>
      </c>
      <c r="F86" s="75" t="s">
        <v>1</v>
      </c>
      <c r="G86" s="136">
        <v>5</v>
      </c>
      <c r="H86" s="137">
        <v>4</v>
      </c>
      <c r="I86" s="75" t="s">
        <v>1</v>
      </c>
      <c r="J86" s="76">
        <v>7</v>
      </c>
      <c r="K86" s="137">
        <v>2</v>
      </c>
      <c r="L86" s="75" t="s">
        <v>1</v>
      </c>
      <c r="M86" s="76">
        <v>4</v>
      </c>
      <c r="N86" s="137">
        <v>7</v>
      </c>
      <c r="O86" s="75" t="s">
        <v>1</v>
      </c>
      <c r="P86" s="76">
        <v>8</v>
      </c>
      <c r="Q86">
        <v>2</v>
      </c>
      <c r="R86" s="37">
        <f>SUM(S86:AH86)</f>
        <v>10</v>
      </c>
      <c r="S86" s="81">
        <f>COUNTIF(B86:P86,S1)</f>
        <v>0</v>
      </c>
      <c r="T86" s="77">
        <f>COUNTIF(B86:P86,T1)</f>
        <v>1</v>
      </c>
      <c r="U86" s="81">
        <f>COUNTIF(B86:P86,U1)</f>
        <v>0</v>
      </c>
      <c r="V86" s="77">
        <f>COUNTIF(B86:P86,V1)</f>
        <v>3</v>
      </c>
      <c r="W86" s="84">
        <f>COUNTIF(B86:P86,W1)</f>
        <v>1</v>
      </c>
      <c r="X86" s="87">
        <f>COUNTIF(B86:P86,X1)</f>
        <v>1</v>
      </c>
      <c r="Y86" s="96">
        <f>COUNTIF(B86:P86,Y1)</f>
        <v>2</v>
      </c>
      <c r="Z86" s="81">
        <f>COUNTIF(B86:P86,Z1)</f>
        <v>2</v>
      </c>
      <c r="AA86" s="81">
        <f>COUNTIF(B86:P86,AA1)</f>
        <v>0</v>
      </c>
      <c r="AB86" s="84">
        <f>COUNTIF(B86:P86,AB1)</f>
        <v>0</v>
      </c>
      <c r="AC86" s="84">
        <f>COUNTIF(B86:P86,AC1)</f>
        <v>0</v>
      </c>
      <c r="AD86" s="87">
        <f>COUNTIF(B86:P86,AD1)</f>
        <v>0</v>
      </c>
      <c r="AE86" s="84">
        <f>COUNTIF(B86:P86,AE1)</f>
        <v>0</v>
      </c>
      <c r="AF86" s="96">
        <f>COUNTIF(B86:P86,AF1)</f>
        <v>0</v>
      </c>
      <c r="AG86" s="96">
        <f>COUNTIF(B86:P86,AG1)</f>
        <v>0</v>
      </c>
      <c r="AH86" s="37">
        <f>COUNTIF(B86:P86,AH1)</f>
        <v>0</v>
      </c>
    </row>
    <row r="87" spans="1:17" ht="18" customHeight="1">
      <c r="A87" s="2"/>
      <c r="B87" s="7"/>
      <c r="C87" s="7"/>
      <c r="D87" s="89" t="s">
        <v>84</v>
      </c>
      <c r="E87" s="7"/>
      <c r="F87" s="7"/>
      <c r="G87" s="89" t="s">
        <v>84</v>
      </c>
      <c r="H87" s="7"/>
      <c r="I87" s="7"/>
      <c r="J87" s="89" t="s">
        <v>84</v>
      </c>
      <c r="K87" s="7"/>
      <c r="L87" s="7"/>
      <c r="M87" s="89" t="s">
        <v>84</v>
      </c>
      <c r="N87" s="7"/>
      <c r="O87" s="7"/>
      <c r="P87" s="89" t="s">
        <v>84</v>
      </c>
      <c r="Q87" s="30"/>
    </row>
    <row r="88" spans="1:16" ht="18" customHeight="1" thickBot="1">
      <c r="A88" s="145">
        <f>A75+7</f>
        <v>42680</v>
      </c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</row>
    <row r="89" spans="1:16" ht="18" customHeight="1" thickBot="1">
      <c r="A89" s="1" t="s">
        <v>0</v>
      </c>
      <c r="B89" s="142">
        <v>0.6041666666666666</v>
      </c>
      <c r="C89" s="143"/>
      <c r="D89" s="144"/>
      <c r="E89" s="142">
        <v>0.6180555555555556</v>
      </c>
      <c r="F89" s="143"/>
      <c r="G89" s="144"/>
      <c r="H89" s="142">
        <v>0.6319444444444444</v>
      </c>
      <c r="I89" s="143"/>
      <c r="J89" s="144"/>
      <c r="K89" s="142">
        <v>0.6458333333333334</v>
      </c>
      <c r="L89" s="143"/>
      <c r="M89" s="144"/>
      <c r="N89" s="142">
        <v>0.6597222222222222</v>
      </c>
      <c r="O89" s="143"/>
      <c r="P89" s="144"/>
    </row>
    <row r="90" spans="1:16" ht="18" customHeight="1">
      <c r="A90" s="129"/>
      <c r="B90" s="130"/>
      <c r="C90" s="131"/>
      <c r="D90" s="132"/>
      <c r="E90" s="133"/>
      <c r="F90" s="134"/>
      <c r="G90" s="135"/>
      <c r="H90" s="168" t="s">
        <v>86</v>
      </c>
      <c r="I90" s="169"/>
      <c r="J90" s="170"/>
      <c r="K90" s="130"/>
      <c r="L90" s="131"/>
      <c r="M90" s="132"/>
      <c r="N90" s="130"/>
      <c r="O90" s="131"/>
      <c r="P90" s="132"/>
    </row>
    <row r="91" spans="1:19" ht="18" customHeight="1">
      <c r="A91" s="23" t="s">
        <v>6</v>
      </c>
      <c r="B91" s="109">
        <v>1</v>
      </c>
      <c r="C91" s="33" t="s">
        <v>1</v>
      </c>
      <c r="D91" s="34">
        <v>5</v>
      </c>
      <c r="E91" s="107">
        <v>2</v>
      </c>
      <c r="F91" s="25" t="s">
        <v>1</v>
      </c>
      <c r="G91" s="26">
        <v>3</v>
      </c>
      <c r="H91" s="32">
        <v>6</v>
      </c>
      <c r="I91" s="33" t="s">
        <v>1</v>
      </c>
      <c r="J91" s="108">
        <v>8</v>
      </c>
      <c r="K91" s="109">
        <v>2</v>
      </c>
      <c r="L91" s="33" t="s">
        <v>1</v>
      </c>
      <c r="M91" s="34">
        <v>7</v>
      </c>
      <c r="N91" s="109">
        <v>1</v>
      </c>
      <c r="O91" s="33" t="s">
        <v>1</v>
      </c>
      <c r="P91" s="34">
        <v>2</v>
      </c>
      <c r="Q91" s="30" t="s">
        <v>9</v>
      </c>
      <c r="R91" s="30" t="s">
        <v>9</v>
      </c>
      <c r="S91" s="90" t="s">
        <v>9</v>
      </c>
    </row>
    <row r="92" spans="1:34" ht="18" customHeight="1">
      <c r="A92" s="23" t="s">
        <v>14</v>
      </c>
      <c r="B92" s="107">
        <v>2</v>
      </c>
      <c r="C92" s="25" t="s">
        <v>1</v>
      </c>
      <c r="D92" s="26">
        <v>8</v>
      </c>
      <c r="E92" s="107">
        <v>1</v>
      </c>
      <c r="F92" s="25" t="s">
        <v>1</v>
      </c>
      <c r="G92" s="26">
        <v>6</v>
      </c>
      <c r="H92" s="24">
        <v>3</v>
      </c>
      <c r="I92" s="25" t="s">
        <v>1</v>
      </c>
      <c r="J92" s="110">
        <v>4</v>
      </c>
      <c r="K92" s="107">
        <v>4</v>
      </c>
      <c r="L92" s="25" t="s">
        <v>1</v>
      </c>
      <c r="M92" s="26">
        <v>5</v>
      </c>
      <c r="N92" s="107">
        <v>3</v>
      </c>
      <c r="O92" s="25" t="s">
        <v>1</v>
      </c>
      <c r="P92" s="26">
        <v>8</v>
      </c>
      <c r="R92">
        <f>SUM(S92:AH92)</f>
        <v>10</v>
      </c>
      <c r="S92" s="81">
        <f>COUNTIF(B92:P92,S1)</f>
        <v>1</v>
      </c>
      <c r="T92" s="77">
        <f>COUNTIF(B92:P92,T1)</f>
        <v>1</v>
      </c>
      <c r="U92" s="81">
        <f>COUNTIF(B92:P92,U1)</f>
        <v>2</v>
      </c>
      <c r="V92" s="77">
        <f>COUNTIF(B92:P92,V1)</f>
        <v>2</v>
      </c>
      <c r="W92" s="84">
        <f>COUNTIF(B92:P92,W1)</f>
        <v>1</v>
      </c>
      <c r="X92" s="87">
        <f>COUNTIF(B92:P92,X1)</f>
        <v>1</v>
      </c>
      <c r="Y92" s="96">
        <f>COUNTIF(B92:P92,Y1)</f>
        <v>0</v>
      </c>
      <c r="Z92" s="81">
        <f>COUNTIF(B92:P92,Z1)</f>
        <v>2</v>
      </c>
      <c r="AA92" s="81">
        <f>COUNTIF(B92:P92,AA1)</f>
        <v>0</v>
      </c>
      <c r="AB92" s="84">
        <f>COUNTIF(B92:P92,AB1)</f>
        <v>0</v>
      </c>
      <c r="AC92" s="84">
        <f>COUNTIF(B92:P92,AC1)</f>
        <v>0</v>
      </c>
      <c r="AD92" s="87">
        <f>COUNTIF(B92:P92,AD1)</f>
        <v>0</v>
      </c>
      <c r="AE92" s="84">
        <f>COUNTIF(B92:P92,AE1)</f>
        <v>0</v>
      </c>
      <c r="AF92" s="96">
        <f>COUNTIF(B92:P92,AF1)</f>
        <v>0</v>
      </c>
      <c r="AG92" s="96">
        <f>COUNTIF(B92:P92,AG1)</f>
        <v>0</v>
      </c>
      <c r="AH92" s="37">
        <f>COUNTIF(B92:P92,AH1)</f>
        <v>0</v>
      </c>
    </row>
    <row r="93" spans="1:16" ht="18" customHeight="1">
      <c r="A93" s="28" t="s">
        <v>7</v>
      </c>
      <c r="B93" s="32">
        <v>3</v>
      </c>
      <c r="C93" s="33" t="s">
        <v>1</v>
      </c>
      <c r="D93" s="108">
        <v>7</v>
      </c>
      <c r="E93" s="109">
        <v>4</v>
      </c>
      <c r="F93" s="33" t="s">
        <v>1</v>
      </c>
      <c r="G93" s="34">
        <v>8</v>
      </c>
      <c r="H93" s="109">
        <v>1</v>
      </c>
      <c r="I93" s="33" t="s">
        <v>1</v>
      </c>
      <c r="J93" s="34">
        <v>7</v>
      </c>
      <c r="K93" s="109">
        <v>3</v>
      </c>
      <c r="L93" s="33" t="s">
        <v>1</v>
      </c>
      <c r="M93" s="34">
        <v>6</v>
      </c>
      <c r="N93" s="107">
        <v>4</v>
      </c>
      <c r="O93" s="25" t="s">
        <v>1</v>
      </c>
      <c r="P93" s="26">
        <v>7</v>
      </c>
    </row>
    <row r="94" spans="1:16" ht="18" customHeight="1">
      <c r="A94" s="28" t="s">
        <v>8</v>
      </c>
      <c r="B94" s="107">
        <v>4</v>
      </c>
      <c r="C94" s="25" t="s">
        <v>1</v>
      </c>
      <c r="D94" s="26">
        <v>6</v>
      </c>
      <c r="E94" s="107">
        <v>5</v>
      </c>
      <c r="F94" s="25" t="s">
        <v>1</v>
      </c>
      <c r="G94" s="26">
        <v>7</v>
      </c>
      <c r="H94" s="109">
        <v>2</v>
      </c>
      <c r="I94" s="33" t="s">
        <v>1</v>
      </c>
      <c r="J94" s="34">
        <v>5</v>
      </c>
      <c r="K94" s="107">
        <v>1</v>
      </c>
      <c r="L94" s="25" t="s">
        <v>1</v>
      </c>
      <c r="M94" s="26">
        <v>8</v>
      </c>
      <c r="N94" s="32">
        <v>5</v>
      </c>
      <c r="O94" s="33" t="s">
        <v>1</v>
      </c>
      <c r="P94" s="108">
        <v>6</v>
      </c>
    </row>
    <row r="95" spans="1:16" ht="18" customHeight="1">
      <c r="A95" s="23"/>
      <c r="B95" s="24"/>
      <c r="C95" s="25"/>
      <c r="D95" s="26"/>
      <c r="E95" s="24"/>
      <c r="F95" s="25"/>
      <c r="G95" s="26"/>
      <c r="H95" s="165" t="s">
        <v>87</v>
      </c>
      <c r="I95" s="166"/>
      <c r="J95" s="167"/>
      <c r="K95" s="24"/>
      <c r="L95" s="25"/>
      <c r="M95" s="26"/>
      <c r="N95" s="24"/>
      <c r="O95" s="25"/>
      <c r="P95" s="26"/>
    </row>
    <row r="96" spans="1:34" ht="18" customHeight="1">
      <c r="A96" s="23" t="s">
        <v>15</v>
      </c>
      <c r="B96" s="109">
        <v>9</v>
      </c>
      <c r="C96" s="33" t="s">
        <v>1</v>
      </c>
      <c r="D96" s="34">
        <v>13</v>
      </c>
      <c r="E96" s="24">
        <v>10</v>
      </c>
      <c r="F96" s="25" t="s">
        <v>1</v>
      </c>
      <c r="G96" s="110">
        <v>11</v>
      </c>
      <c r="H96" s="109">
        <v>14</v>
      </c>
      <c r="I96" s="33" t="s">
        <v>1</v>
      </c>
      <c r="J96" s="34">
        <v>16</v>
      </c>
      <c r="K96" s="107">
        <v>10</v>
      </c>
      <c r="L96" s="25" t="s">
        <v>1</v>
      </c>
      <c r="M96" s="26">
        <v>15</v>
      </c>
      <c r="N96" s="107">
        <v>11</v>
      </c>
      <c r="O96" s="25" t="s">
        <v>1</v>
      </c>
      <c r="P96" s="26">
        <v>16</v>
      </c>
      <c r="R96">
        <f>SUM(S96:AH96)</f>
        <v>10</v>
      </c>
      <c r="S96" s="81">
        <f>COUNTIF(B96:P96,S1)</f>
        <v>0</v>
      </c>
      <c r="T96" s="77">
        <f>COUNTIF(B96:P96,T1)</f>
        <v>0</v>
      </c>
      <c r="U96" s="81">
        <f>COUNTIF(B96:P96,U1)</f>
        <v>0</v>
      </c>
      <c r="V96" s="77">
        <f>COUNTIF(B96:P96,V1)</f>
        <v>0</v>
      </c>
      <c r="W96" s="84">
        <f>COUNTIF(B96:P96,W1)</f>
        <v>0</v>
      </c>
      <c r="X96" s="87">
        <f>COUNTIF(B96:P96,X1)</f>
        <v>0</v>
      </c>
      <c r="Y96" s="96">
        <f>COUNTIF(B96:P96,Y1)</f>
        <v>0</v>
      </c>
      <c r="Z96" s="81">
        <f>COUNTIF(B96:P96,Z1)</f>
        <v>0</v>
      </c>
      <c r="AA96" s="81">
        <f>COUNTIF(B96:P96,AA1)</f>
        <v>1</v>
      </c>
      <c r="AB96" s="84">
        <f>COUNTIF(B96:P96,AB1)</f>
        <v>2</v>
      </c>
      <c r="AC96" s="84">
        <f>COUNTIF(B96:P96,AC1)</f>
        <v>2</v>
      </c>
      <c r="AD96" s="87">
        <f>COUNTIF(B96:P96,AD1)</f>
        <v>0</v>
      </c>
      <c r="AE96" s="84">
        <f>COUNTIF(B96:P96,AE1)</f>
        <v>1</v>
      </c>
      <c r="AF96" s="96">
        <f>COUNTIF(B96:P96,AF1)</f>
        <v>1</v>
      </c>
      <c r="AG96" s="96">
        <f>COUNTIF(B96:P96,AG1)</f>
        <v>1</v>
      </c>
      <c r="AH96" s="37">
        <f>COUNTIF(B96:P96,AH1)</f>
        <v>2</v>
      </c>
    </row>
    <row r="97" spans="1:16" ht="18" customHeight="1">
      <c r="A97" s="28" t="s">
        <v>10</v>
      </c>
      <c r="B97" s="107">
        <v>10</v>
      </c>
      <c r="C97" s="25" t="s">
        <v>1</v>
      </c>
      <c r="D97" s="26">
        <v>16</v>
      </c>
      <c r="E97" s="112">
        <v>9</v>
      </c>
      <c r="F97" s="30" t="s">
        <v>1</v>
      </c>
      <c r="G97" s="31">
        <v>14</v>
      </c>
      <c r="H97" s="107">
        <v>11</v>
      </c>
      <c r="I97" s="25" t="s">
        <v>1</v>
      </c>
      <c r="J97" s="26">
        <v>12</v>
      </c>
      <c r="K97" s="109">
        <v>12</v>
      </c>
      <c r="L97" s="33" t="s">
        <v>1</v>
      </c>
      <c r="M97" s="34">
        <v>13</v>
      </c>
      <c r="N97" s="109">
        <v>9</v>
      </c>
      <c r="O97" s="33" t="s">
        <v>1</v>
      </c>
      <c r="P97" s="34">
        <v>10</v>
      </c>
    </row>
    <row r="98" spans="1:34" ht="18" customHeight="1">
      <c r="A98" s="51" t="s">
        <v>31</v>
      </c>
      <c r="B98" s="107">
        <v>11</v>
      </c>
      <c r="C98" s="52" t="s">
        <v>1</v>
      </c>
      <c r="D98" s="50">
        <v>15</v>
      </c>
      <c r="E98" s="109">
        <v>12</v>
      </c>
      <c r="F98" s="54" t="s">
        <v>1</v>
      </c>
      <c r="G98" s="55">
        <v>16</v>
      </c>
      <c r="H98" s="107">
        <v>9</v>
      </c>
      <c r="I98" s="52" t="s">
        <v>1</v>
      </c>
      <c r="J98" s="50">
        <v>15</v>
      </c>
      <c r="K98" s="107">
        <v>11</v>
      </c>
      <c r="L98" s="52" t="s">
        <v>1</v>
      </c>
      <c r="M98" s="50">
        <v>14</v>
      </c>
      <c r="N98" s="107">
        <v>12</v>
      </c>
      <c r="O98" s="52" t="s">
        <v>1</v>
      </c>
      <c r="P98" s="50">
        <v>15</v>
      </c>
      <c r="Q98">
        <v>6</v>
      </c>
      <c r="R98">
        <f>SUM(S98:AH98)</f>
        <v>10</v>
      </c>
      <c r="S98" s="81">
        <f>COUNTIF(B98:P98,S1)</f>
        <v>0</v>
      </c>
      <c r="T98" s="77">
        <f>COUNTIF(B98:P98,T1)</f>
        <v>0</v>
      </c>
      <c r="U98" s="81">
        <f>COUNTIF(B98:P98,U1)</f>
        <v>0</v>
      </c>
      <c r="V98" s="77">
        <f>COUNTIF(B98:P98,V1)</f>
        <v>0</v>
      </c>
      <c r="W98" s="84">
        <f>COUNTIF(B98:P98,W1)</f>
        <v>0</v>
      </c>
      <c r="X98" s="87">
        <f>COUNTIF(B98:P98,X1)</f>
        <v>0</v>
      </c>
      <c r="Y98" s="96">
        <f>COUNTIF(B98:P98,Y1)</f>
        <v>0</v>
      </c>
      <c r="Z98" s="81">
        <f>COUNTIF(B98:P98,Z1)</f>
        <v>0</v>
      </c>
      <c r="AA98" s="81">
        <f>COUNTIF(B98:P98,AA1)</f>
        <v>1</v>
      </c>
      <c r="AB98" s="84">
        <f>COUNTIF(B98:P98,AB1)</f>
        <v>0</v>
      </c>
      <c r="AC98" s="84">
        <f>COUNTIF(B98:P98,AC1)</f>
        <v>2</v>
      </c>
      <c r="AD98" s="87">
        <f>COUNTIF(B98:P98,AD1)</f>
        <v>2</v>
      </c>
      <c r="AE98" s="84">
        <f>COUNTIF(B98:P98,AE1)</f>
        <v>0</v>
      </c>
      <c r="AF98" s="96">
        <f>COUNTIF(B98:P98,AF1)</f>
        <v>1</v>
      </c>
      <c r="AG98" s="96">
        <f>COUNTIF(B98:P98,AG1)</f>
        <v>3</v>
      </c>
      <c r="AH98" s="37">
        <f>COUNTIF(B98:P98,AH1)</f>
        <v>1</v>
      </c>
    </row>
    <row r="99" spans="1:34" ht="18" customHeight="1" thickBot="1">
      <c r="A99" s="74" t="s">
        <v>32</v>
      </c>
      <c r="B99" s="137">
        <v>12</v>
      </c>
      <c r="C99" s="75" t="s">
        <v>1</v>
      </c>
      <c r="D99" s="76">
        <v>14</v>
      </c>
      <c r="E99" s="137">
        <v>13</v>
      </c>
      <c r="F99" s="75" t="s">
        <v>1</v>
      </c>
      <c r="G99" s="76">
        <v>15</v>
      </c>
      <c r="H99" s="137">
        <v>10</v>
      </c>
      <c r="I99" s="75" t="s">
        <v>1</v>
      </c>
      <c r="J99" s="76">
        <v>13</v>
      </c>
      <c r="K99" s="137">
        <v>9</v>
      </c>
      <c r="L99" s="75" t="s">
        <v>1</v>
      </c>
      <c r="M99" s="76">
        <v>16</v>
      </c>
      <c r="N99" s="137">
        <v>13</v>
      </c>
      <c r="O99" s="75" t="s">
        <v>1</v>
      </c>
      <c r="P99" s="76">
        <v>14</v>
      </c>
      <c r="Q99">
        <v>7</v>
      </c>
      <c r="R99">
        <f>SUM(S99:AH99)</f>
        <v>10</v>
      </c>
      <c r="S99" s="81">
        <f>COUNTIF(B99:P99,S1)</f>
        <v>0</v>
      </c>
      <c r="T99" s="77">
        <f>COUNTIF(B99:P99,T1)</f>
        <v>0</v>
      </c>
      <c r="U99" s="81">
        <f>COUNTIF(B99:P99,U1)</f>
        <v>0</v>
      </c>
      <c r="V99" s="77">
        <f>COUNTIF(B99:P99,V1)</f>
        <v>0</v>
      </c>
      <c r="W99" s="84">
        <f>COUNTIF(B99:P99,W1)</f>
        <v>0</v>
      </c>
      <c r="X99" s="87">
        <f>COUNTIF(B99:P99,X1)</f>
        <v>0</v>
      </c>
      <c r="Y99" s="96">
        <f>COUNTIF(B99:P99,Y1)</f>
        <v>0</v>
      </c>
      <c r="Z99" s="81">
        <f>COUNTIF(B99:P99,Z1)</f>
        <v>0</v>
      </c>
      <c r="AA99" s="81">
        <f>COUNTIF(B99:P99,AA1)</f>
        <v>1</v>
      </c>
      <c r="AB99" s="84">
        <f>COUNTIF(B99:P99,AB1)</f>
        <v>1</v>
      </c>
      <c r="AC99" s="84">
        <f>COUNTIF(B99:P99,AC1)</f>
        <v>0</v>
      </c>
      <c r="AD99" s="87">
        <f>COUNTIF(B99:P99,AD1)</f>
        <v>1</v>
      </c>
      <c r="AE99" s="84">
        <f>COUNTIF(B99:P99,AE1)</f>
        <v>3</v>
      </c>
      <c r="AF99" s="96">
        <f>COUNTIF(B99:P99,AF1)</f>
        <v>2</v>
      </c>
      <c r="AG99" s="96">
        <f>COUNTIF(B99:P99,AG1)</f>
        <v>1</v>
      </c>
      <c r="AH99" s="37">
        <f>COUNTIF(B99:P99,AH1)</f>
        <v>1</v>
      </c>
    </row>
    <row r="100" spans="2:16" ht="18" customHeight="1">
      <c r="B100"/>
      <c r="D100" s="46" t="s">
        <v>84</v>
      </c>
      <c r="E100"/>
      <c r="G100" s="46" t="s">
        <v>84</v>
      </c>
      <c r="H100"/>
      <c r="J100" s="46" t="s">
        <v>84</v>
      </c>
      <c r="K100"/>
      <c r="M100" s="46" t="s">
        <v>84</v>
      </c>
      <c r="P100" s="46" t="s">
        <v>84</v>
      </c>
    </row>
    <row r="101" spans="1:16" ht="18" customHeight="1" thickBot="1">
      <c r="A101" s="145">
        <f>A88+7</f>
        <v>42687</v>
      </c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</row>
    <row r="102" spans="1:16" ht="18" customHeight="1" thickBot="1">
      <c r="A102" s="1" t="s">
        <v>0</v>
      </c>
      <c r="B102" s="142">
        <v>0.6041666666666666</v>
      </c>
      <c r="C102" s="143"/>
      <c r="D102" s="144"/>
      <c r="E102" s="142">
        <v>0.6180555555555556</v>
      </c>
      <c r="F102" s="143"/>
      <c r="G102" s="144"/>
      <c r="H102" s="142">
        <v>0.6319444444444444</v>
      </c>
      <c r="I102" s="143"/>
      <c r="J102" s="144"/>
      <c r="K102" s="142">
        <v>0.6458333333333334</v>
      </c>
      <c r="L102" s="143"/>
      <c r="M102" s="144"/>
      <c r="N102" s="142">
        <v>0.6597222222222222</v>
      </c>
      <c r="O102" s="143"/>
      <c r="P102" s="144"/>
    </row>
    <row r="103" spans="1:16" ht="18" customHeight="1">
      <c r="A103" s="138"/>
      <c r="B103" s="133"/>
      <c r="C103" s="134"/>
      <c r="D103" s="135"/>
      <c r="E103" s="133"/>
      <c r="F103" s="134"/>
      <c r="G103" s="135"/>
      <c r="H103" s="171" t="s">
        <v>87</v>
      </c>
      <c r="I103" s="172"/>
      <c r="J103" s="173"/>
      <c r="K103" s="133"/>
      <c r="L103" s="134"/>
      <c r="M103" s="135"/>
      <c r="N103" s="133"/>
      <c r="O103" s="134"/>
      <c r="P103" s="135"/>
    </row>
    <row r="104" spans="1:16" ht="18" customHeight="1">
      <c r="A104" s="23" t="s">
        <v>6</v>
      </c>
      <c r="B104" s="24">
        <v>9</v>
      </c>
      <c r="C104" s="25" t="s">
        <v>1</v>
      </c>
      <c r="D104" s="110">
        <v>11</v>
      </c>
      <c r="E104" s="112">
        <v>10</v>
      </c>
      <c r="F104" s="30" t="s">
        <v>1</v>
      </c>
      <c r="G104" s="31">
        <v>14</v>
      </c>
      <c r="H104" s="107">
        <v>12</v>
      </c>
      <c r="I104" s="25" t="s">
        <v>1</v>
      </c>
      <c r="J104" s="26">
        <v>14</v>
      </c>
      <c r="K104" s="24">
        <v>10</v>
      </c>
      <c r="L104" s="25" t="s">
        <v>1</v>
      </c>
      <c r="M104" s="110">
        <v>11</v>
      </c>
      <c r="N104" s="107">
        <v>14</v>
      </c>
      <c r="O104" s="25" t="s">
        <v>1</v>
      </c>
      <c r="P104" s="26">
        <v>16</v>
      </c>
    </row>
    <row r="105" spans="1:34" ht="18" customHeight="1">
      <c r="A105" s="23" t="s">
        <v>14</v>
      </c>
      <c r="B105" s="107">
        <v>10</v>
      </c>
      <c r="C105" s="25" t="s">
        <v>1</v>
      </c>
      <c r="D105" s="26">
        <v>12</v>
      </c>
      <c r="E105" s="109">
        <v>9</v>
      </c>
      <c r="F105" s="33" t="s">
        <v>1</v>
      </c>
      <c r="G105" s="34">
        <v>12</v>
      </c>
      <c r="H105" s="109">
        <v>11</v>
      </c>
      <c r="I105" s="33" t="s">
        <v>1</v>
      </c>
      <c r="J105" s="34">
        <v>15</v>
      </c>
      <c r="K105" s="107">
        <v>13</v>
      </c>
      <c r="L105" s="25" t="s">
        <v>1</v>
      </c>
      <c r="M105" s="26">
        <v>15</v>
      </c>
      <c r="N105" s="107">
        <v>9</v>
      </c>
      <c r="O105" s="25" t="s">
        <v>1</v>
      </c>
      <c r="P105" s="26">
        <v>15</v>
      </c>
      <c r="R105">
        <f>SUM(S105:AH105)</f>
        <v>10</v>
      </c>
      <c r="S105" s="81">
        <f>COUNTIF(B105:P105,S1)</f>
        <v>0</v>
      </c>
      <c r="T105" s="77">
        <f>COUNTIF(B105:P105,T1)</f>
        <v>0</v>
      </c>
      <c r="U105" s="81">
        <f>COUNTIF(B105:P105,U1)</f>
        <v>0</v>
      </c>
      <c r="V105" s="77">
        <f>COUNTIF(B105:P105,V1)</f>
        <v>0</v>
      </c>
      <c r="W105" s="84">
        <f>COUNTIF(B105:P105,W1)</f>
        <v>0</v>
      </c>
      <c r="X105" s="87">
        <f>COUNTIF(B105:P105,X1)</f>
        <v>0</v>
      </c>
      <c r="Y105" s="96">
        <f>COUNTIF(B105:P105,Y1)</f>
        <v>0</v>
      </c>
      <c r="Z105" s="81">
        <f>COUNTIF(B105:P105,Z1)</f>
        <v>0</v>
      </c>
      <c r="AA105" s="81">
        <f>COUNTIF(B105:P105,AA1)</f>
        <v>2</v>
      </c>
      <c r="AB105" s="84">
        <f>COUNTIF(B105:P105,AB1)</f>
        <v>1</v>
      </c>
      <c r="AC105" s="84">
        <f>COUNTIF(B105:P105,AC1)</f>
        <v>1</v>
      </c>
      <c r="AD105" s="87">
        <f>COUNTIF(B105:P105,AD1)</f>
        <v>2</v>
      </c>
      <c r="AE105" s="84">
        <f>COUNTIF(B105:P105,AE1)</f>
        <v>1</v>
      </c>
      <c r="AF105" s="96">
        <f>COUNTIF(B105:P105,AF1)</f>
        <v>0</v>
      </c>
      <c r="AG105" s="96">
        <f>COUNTIF(B105:P105,AG1)</f>
        <v>3</v>
      </c>
      <c r="AH105" s="37">
        <f>COUNTIF(B105:P105,AH1)</f>
        <v>0</v>
      </c>
    </row>
    <row r="106" spans="1:16" ht="18" customHeight="1">
      <c r="A106" s="28" t="s">
        <v>7</v>
      </c>
      <c r="B106" s="112">
        <v>13</v>
      </c>
      <c r="C106" s="30" t="s">
        <v>1</v>
      </c>
      <c r="D106" s="31">
        <v>16</v>
      </c>
      <c r="E106" s="107">
        <v>11</v>
      </c>
      <c r="F106" s="25" t="s">
        <v>1</v>
      </c>
      <c r="G106" s="26">
        <v>13</v>
      </c>
      <c r="H106" s="109">
        <v>9</v>
      </c>
      <c r="I106" s="33" t="s">
        <v>1</v>
      </c>
      <c r="J106" s="34">
        <v>13</v>
      </c>
      <c r="K106" s="109">
        <v>12</v>
      </c>
      <c r="L106" s="33" t="s">
        <v>1</v>
      </c>
      <c r="M106" s="34">
        <v>16</v>
      </c>
      <c r="N106" s="32">
        <v>10</v>
      </c>
      <c r="O106" s="33" t="s">
        <v>1</v>
      </c>
      <c r="P106" s="108">
        <v>13</v>
      </c>
    </row>
    <row r="107" spans="1:16" ht="18" customHeight="1">
      <c r="A107" s="28" t="s">
        <v>8</v>
      </c>
      <c r="B107" s="32">
        <v>14</v>
      </c>
      <c r="C107" s="33" t="s">
        <v>1</v>
      </c>
      <c r="D107" s="108">
        <v>15</v>
      </c>
      <c r="E107" s="32">
        <v>15</v>
      </c>
      <c r="F107" s="33" t="s">
        <v>1</v>
      </c>
      <c r="G107" s="108">
        <v>16</v>
      </c>
      <c r="H107" s="107">
        <v>10</v>
      </c>
      <c r="I107" s="25" t="s">
        <v>1</v>
      </c>
      <c r="J107" s="26">
        <v>16</v>
      </c>
      <c r="K107" s="109">
        <v>9</v>
      </c>
      <c r="L107" s="33" t="s">
        <v>1</v>
      </c>
      <c r="M107" s="34">
        <v>14</v>
      </c>
      <c r="N107" s="107">
        <v>11</v>
      </c>
      <c r="O107" s="25" t="s">
        <v>1</v>
      </c>
      <c r="P107" s="26">
        <v>12</v>
      </c>
    </row>
    <row r="108" spans="1:16" ht="18" customHeight="1">
      <c r="A108" s="23"/>
      <c r="B108" s="32"/>
      <c r="C108" s="33"/>
      <c r="D108" s="34"/>
      <c r="E108" s="24"/>
      <c r="F108" s="25"/>
      <c r="G108" s="26"/>
      <c r="H108" s="168" t="s">
        <v>86</v>
      </c>
      <c r="I108" s="169"/>
      <c r="J108" s="170"/>
      <c r="K108" s="24"/>
      <c r="L108" s="25"/>
      <c r="M108" s="26"/>
      <c r="N108" s="24"/>
      <c r="O108" s="25"/>
      <c r="P108" s="26"/>
    </row>
    <row r="109" spans="1:34" ht="18" customHeight="1">
      <c r="A109" s="23" t="s">
        <v>15</v>
      </c>
      <c r="B109" s="109">
        <v>1</v>
      </c>
      <c r="C109" s="33" t="s">
        <v>1</v>
      </c>
      <c r="D109" s="34">
        <v>3</v>
      </c>
      <c r="E109" s="107">
        <v>2</v>
      </c>
      <c r="F109" s="25" t="s">
        <v>1</v>
      </c>
      <c r="G109" s="26">
        <v>6</v>
      </c>
      <c r="H109" s="107">
        <v>4</v>
      </c>
      <c r="I109" s="25" t="s">
        <v>1</v>
      </c>
      <c r="J109" s="26">
        <v>6</v>
      </c>
      <c r="K109" s="107">
        <v>4</v>
      </c>
      <c r="L109" s="25" t="s">
        <v>1</v>
      </c>
      <c r="M109" s="26">
        <v>8</v>
      </c>
      <c r="N109" s="107">
        <v>1</v>
      </c>
      <c r="O109" s="25" t="s">
        <v>1</v>
      </c>
      <c r="P109" s="26">
        <v>7</v>
      </c>
      <c r="R109">
        <f>SUM(S109:AH109)</f>
        <v>10</v>
      </c>
      <c r="S109" s="81">
        <f>COUNTIF(B109:P109,S1)</f>
        <v>2</v>
      </c>
      <c r="T109" s="77">
        <f>COUNTIF(B109:P109,T1)</f>
        <v>1</v>
      </c>
      <c r="U109" s="81">
        <f>COUNTIF(B109:P109,U1)</f>
        <v>1</v>
      </c>
      <c r="V109" s="77">
        <f>COUNTIF(B109:P109,V1)</f>
        <v>2</v>
      </c>
      <c r="W109" s="84">
        <f>COUNTIF(B109:P109,W1)</f>
        <v>0</v>
      </c>
      <c r="X109" s="87">
        <f>COUNTIF(B109:P109,X1)</f>
        <v>2</v>
      </c>
      <c r="Y109" s="96">
        <f>COUNTIF(B109:P109,Y1)</f>
        <v>1</v>
      </c>
      <c r="Z109" s="81">
        <f>COUNTIF(B109:P109,Z1)</f>
        <v>1</v>
      </c>
      <c r="AA109" s="81">
        <f>COUNTIF(B109:P109,AA1)</f>
        <v>0</v>
      </c>
      <c r="AB109" s="84">
        <f>COUNTIF(B109:P109,AB1)</f>
        <v>0</v>
      </c>
      <c r="AC109" s="84">
        <f>COUNTIF(B109:P109,AC1)</f>
        <v>0</v>
      </c>
      <c r="AD109" s="87">
        <f>COUNTIF(B109:P109,AD1)</f>
        <v>0</v>
      </c>
      <c r="AE109" s="84">
        <f>COUNTIF(B109:P109,AE1)</f>
        <v>0</v>
      </c>
      <c r="AF109" s="96">
        <f>COUNTIF(B109:P109,AF1)</f>
        <v>0</v>
      </c>
      <c r="AG109" s="96">
        <f>COUNTIF(B109:P109,AG1)</f>
        <v>0</v>
      </c>
      <c r="AH109" s="37">
        <f>COUNTIF(B109:P109,AH1)</f>
        <v>0</v>
      </c>
    </row>
    <row r="110" spans="1:16" ht="18" customHeight="1">
      <c r="A110" s="28" t="s">
        <v>10</v>
      </c>
      <c r="B110" s="107">
        <v>2</v>
      </c>
      <c r="C110" s="25" t="s">
        <v>1</v>
      </c>
      <c r="D110" s="26">
        <v>4</v>
      </c>
      <c r="E110" s="109">
        <v>1</v>
      </c>
      <c r="F110" s="33" t="s">
        <v>1</v>
      </c>
      <c r="G110" s="34">
        <v>4</v>
      </c>
      <c r="H110" s="107">
        <v>1</v>
      </c>
      <c r="I110" s="25" t="s">
        <v>1</v>
      </c>
      <c r="J110" s="26">
        <v>5</v>
      </c>
      <c r="K110" s="109">
        <v>5</v>
      </c>
      <c r="L110" s="33" t="s">
        <v>1</v>
      </c>
      <c r="M110" s="34">
        <v>7</v>
      </c>
      <c r="N110" s="109">
        <v>6</v>
      </c>
      <c r="O110" s="33" t="s">
        <v>1</v>
      </c>
      <c r="P110" s="34">
        <v>8</v>
      </c>
    </row>
    <row r="111" spans="1:34" ht="18" customHeight="1">
      <c r="A111" s="35" t="s">
        <v>31</v>
      </c>
      <c r="B111" s="53">
        <v>5</v>
      </c>
      <c r="C111" s="54" t="s">
        <v>1</v>
      </c>
      <c r="D111" s="108">
        <v>8</v>
      </c>
      <c r="E111" s="109">
        <v>3</v>
      </c>
      <c r="F111" s="54" t="s">
        <v>1</v>
      </c>
      <c r="G111" s="55">
        <v>5</v>
      </c>
      <c r="H111" s="109">
        <v>2</v>
      </c>
      <c r="I111" s="54" t="s">
        <v>1</v>
      </c>
      <c r="J111" s="55">
        <v>8</v>
      </c>
      <c r="K111" s="109">
        <v>2</v>
      </c>
      <c r="L111" s="54" t="s">
        <v>1</v>
      </c>
      <c r="M111" s="55">
        <v>3</v>
      </c>
      <c r="N111" s="53">
        <v>3</v>
      </c>
      <c r="O111" s="54" t="s">
        <v>1</v>
      </c>
      <c r="P111" s="108">
        <v>4</v>
      </c>
      <c r="Q111">
        <v>15</v>
      </c>
      <c r="R111">
        <f>SUM(S111:AH111)</f>
        <v>10</v>
      </c>
      <c r="S111" s="81">
        <f>COUNTIF(B111:P111,S1)</f>
        <v>0</v>
      </c>
      <c r="T111" s="77">
        <f>COUNTIF(B111:P111,T1)</f>
        <v>2</v>
      </c>
      <c r="U111" s="81">
        <f>COUNTIF(B111:P111,U1)</f>
        <v>3</v>
      </c>
      <c r="V111" s="77">
        <f>COUNTIF(B111:P111,V1)</f>
        <v>1</v>
      </c>
      <c r="W111" s="84">
        <f>COUNTIF(B111:P111,W1)</f>
        <v>2</v>
      </c>
      <c r="X111" s="87">
        <f>COUNTIF(B111:P111,X1)</f>
        <v>0</v>
      </c>
      <c r="Y111" s="96">
        <f>COUNTIF(B111:P111,Y1)</f>
        <v>0</v>
      </c>
      <c r="Z111" s="81">
        <f>COUNTIF(B111:P111,Z1)</f>
        <v>2</v>
      </c>
      <c r="AA111" s="81">
        <f>COUNTIF(B111:P111,AA1)</f>
        <v>0</v>
      </c>
      <c r="AB111" s="84">
        <f>COUNTIF(B111:P111,AB1)</f>
        <v>0</v>
      </c>
      <c r="AC111" s="84">
        <f>COUNTIF(B111:P111,AC1)</f>
        <v>0</v>
      </c>
      <c r="AD111" s="87">
        <f>COUNTIF(B111:P111,AD1)</f>
        <v>0</v>
      </c>
      <c r="AE111" s="84">
        <f>COUNTIF(B111:P111,AE1)</f>
        <v>0</v>
      </c>
      <c r="AF111" s="96">
        <f>COUNTIF(B111:P111,AF1)</f>
        <v>0</v>
      </c>
      <c r="AG111" s="96">
        <f>COUNTIF(B111:P111,AG1)</f>
        <v>0</v>
      </c>
      <c r="AH111" s="37">
        <f>COUNTIF(B111:P111,AH1)</f>
        <v>0</v>
      </c>
    </row>
    <row r="112" spans="1:34" ht="18" customHeight="1" thickBot="1">
      <c r="A112" s="74" t="s">
        <v>32</v>
      </c>
      <c r="B112" s="74">
        <v>6</v>
      </c>
      <c r="C112" s="75" t="s">
        <v>1</v>
      </c>
      <c r="D112" s="136">
        <v>7</v>
      </c>
      <c r="E112" s="137">
        <v>7</v>
      </c>
      <c r="F112" s="75" t="s">
        <v>1</v>
      </c>
      <c r="G112" s="76">
        <v>8</v>
      </c>
      <c r="H112" s="74">
        <v>3</v>
      </c>
      <c r="I112" s="75" t="s">
        <v>1</v>
      </c>
      <c r="J112" s="136">
        <v>7</v>
      </c>
      <c r="K112" s="137">
        <v>1</v>
      </c>
      <c r="L112" s="75" t="s">
        <v>1</v>
      </c>
      <c r="M112" s="76">
        <v>6</v>
      </c>
      <c r="N112" s="137">
        <v>2</v>
      </c>
      <c r="O112" s="75" t="s">
        <v>1</v>
      </c>
      <c r="P112" s="76">
        <v>5</v>
      </c>
      <c r="Q112">
        <v>16</v>
      </c>
      <c r="R112">
        <f>SUM(S111:AH111)</f>
        <v>10</v>
      </c>
      <c r="S112" s="81">
        <f>COUNTIF(B112:P112,S1)</f>
        <v>1</v>
      </c>
      <c r="T112" s="77">
        <f>COUNTIF(B112:P112,T1)</f>
        <v>1</v>
      </c>
      <c r="U112" s="81">
        <f>COUNTIF(B112:P112,U1)</f>
        <v>1</v>
      </c>
      <c r="V112" s="77">
        <f>COUNTIF(B112:P112,V1)</f>
        <v>0</v>
      </c>
      <c r="W112" s="84">
        <f>COUNTIF(B112:P112,W1)</f>
        <v>1</v>
      </c>
      <c r="X112" s="87">
        <f>COUNTIF(B112:P112,X1)</f>
        <v>2</v>
      </c>
      <c r="Y112" s="96">
        <f>COUNTIF(B112:P112,Y1)</f>
        <v>3</v>
      </c>
      <c r="Z112" s="81">
        <f>COUNTIF(B112:P112,Z1)</f>
        <v>1</v>
      </c>
      <c r="AA112" s="81">
        <f>COUNTIF(B112:P112,AA1)</f>
        <v>0</v>
      </c>
      <c r="AB112" s="84">
        <f>COUNTIF(B112:P112,AB1)</f>
        <v>0</v>
      </c>
      <c r="AC112" s="84">
        <f>COUNTIF(B112:P112,AC1)</f>
        <v>0</v>
      </c>
      <c r="AD112" s="87">
        <f>COUNTIF(B112:P112,AD1)</f>
        <v>0</v>
      </c>
      <c r="AE112" s="84">
        <f>COUNTIF(B112:P112,AE1)</f>
        <v>0</v>
      </c>
      <c r="AF112" s="96">
        <f>COUNTIF(B112:P112,AF1)</f>
        <v>0</v>
      </c>
      <c r="AG112" s="96">
        <f>COUNTIF(B112:P112,AG1)</f>
        <v>0</v>
      </c>
      <c r="AH112" s="37">
        <f>COUNTIF(B112:P112,AH1)</f>
        <v>0</v>
      </c>
    </row>
    <row r="113" spans="1:16" ht="18" customHeight="1">
      <c r="A113" s="2"/>
      <c r="B113" s="89" t="s">
        <v>9</v>
      </c>
      <c r="C113" s="7"/>
      <c r="D113" s="89" t="s">
        <v>84</v>
      </c>
      <c r="E113"/>
      <c r="G113" s="46" t="s">
        <v>84</v>
      </c>
      <c r="H113" s="89" t="s">
        <v>9</v>
      </c>
      <c r="I113" s="7"/>
      <c r="J113" s="89" t="s">
        <v>84</v>
      </c>
      <c r="K113" s="7"/>
      <c r="L113" s="7"/>
      <c r="M113" s="89" t="s">
        <v>84</v>
      </c>
      <c r="N113" s="89" t="s">
        <v>9</v>
      </c>
      <c r="O113" s="7"/>
      <c r="P113" s="89" t="s">
        <v>84</v>
      </c>
    </row>
    <row r="114" spans="1:17" ht="18" customHeight="1" thickBot="1">
      <c r="A114" s="145">
        <f>A101+7</f>
        <v>42694</v>
      </c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30"/>
    </row>
    <row r="115" spans="1:16" ht="18" customHeight="1" thickBot="1">
      <c r="A115" s="1" t="s">
        <v>0</v>
      </c>
      <c r="B115" s="142">
        <v>0.6041666666666666</v>
      </c>
      <c r="C115" s="143"/>
      <c r="D115" s="144"/>
      <c r="E115" s="142">
        <v>0.6180555555555556</v>
      </c>
      <c r="F115" s="143"/>
      <c r="G115" s="144"/>
      <c r="H115" s="142">
        <v>0.6319444444444444</v>
      </c>
      <c r="I115" s="143"/>
      <c r="J115" s="144"/>
      <c r="K115" s="142">
        <v>0.6458333333333334</v>
      </c>
      <c r="L115" s="143"/>
      <c r="M115" s="144"/>
      <c r="N115" s="142">
        <v>0.6597222222222222</v>
      </c>
      <c r="O115" s="143"/>
      <c r="P115" s="144"/>
    </row>
    <row r="116" spans="1:16" ht="18" customHeight="1">
      <c r="A116" s="129"/>
      <c r="B116" s="133"/>
      <c r="C116" s="134"/>
      <c r="D116" s="135"/>
      <c r="E116" s="133"/>
      <c r="F116" s="134"/>
      <c r="G116" s="135"/>
      <c r="H116" s="162" t="s">
        <v>86</v>
      </c>
      <c r="I116" s="163"/>
      <c r="J116" s="164"/>
      <c r="K116" s="133"/>
      <c r="L116" s="134"/>
      <c r="M116" s="135"/>
      <c r="N116" s="133"/>
      <c r="O116" s="134"/>
      <c r="P116" s="135"/>
    </row>
    <row r="117" spans="1:16" ht="18" customHeight="1">
      <c r="A117" s="23" t="s">
        <v>6</v>
      </c>
      <c r="B117" s="107">
        <v>2</v>
      </c>
      <c r="C117" s="25" t="s">
        <v>1</v>
      </c>
      <c r="D117" s="26">
        <v>7</v>
      </c>
      <c r="E117" s="107">
        <v>1</v>
      </c>
      <c r="F117" s="25" t="s">
        <v>1</v>
      </c>
      <c r="G117" s="26">
        <v>2</v>
      </c>
      <c r="H117" s="24">
        <v>6</v>
      </c>
      <c r="I117" s="25" t="s">
        <v>1</v>
      </c>
      <c r="J117" s="110">
        <v>7</v>
      </c>
      <c r="K117" s="24">
        <v>3</v>
      </c>
      <c r="L117" s="25" t="s">
        <v>1</v>
      </c>
      <c r="M117" s="110">
        <v>5</v>
      </c>
      <c r="N117" s="107">
        <v>4</v>
      </c>
      <c r="O117" s="25" t="s">
        <v>1</v>
      </c>
      <c r="P117" s="26">
        <v>6</v>
      </c>
    </row>
    <row r="118" spans="1:34" ht="18" customHeight="1">
      <c r="A118" s="23" t="s">
        <v>14</v>
      </c>
      <c r="B118" s="24">
        <v>3</v>
      </c>
      <c r="C118" s="25" t="s">
        <v>1</v>
      </c>
      <c r="D118" s="110">
        <v>6</v>
      </c>
      <c r="E118" s="24">
        <v>4</v>
      </c>
      <c r="F118" s="25" t="s">
        <v>1</v>
      </c>
      <c r="G118" s="110">
        <v>7</v>
      </c>
      <c r="H118" s="107">
        <v>1</v>
      </c>
      <c r="I118" s="25" t="s">
        <v>1</v>
      </c>
      <c r="J118" s="26">
        <v>3</v>
      </c>
      <c r="K118" s="107">
        <v>2</v>
      </c>
      <c r="L118" s="25" t="s">
        <v>1</v>
      </c>
      <c r="M118" s="26">
        <v>6</v>
      </c>
      <c r="N118" s="112">
        <v>1</v>
      </c>
      <c r="O118" s="30" t="s">
        <v>1</v>
      </c>
      <c r="P118" s="31">
        <v>5</v>
      </c>
      <c r="Q118" s="4"/>
      <c r="R118">
        <f>SUM(S118:AH118)</f>
        <v>10</v>
      </c>
      <c r="S118" s="81">
        <f>COUNTIF(B118:P118,S1)</f>
        <v>2</v>
      </c>
      <c r="T118" s="77">
        <f>COUNTIF(B118:P118,T1)</f>
        <v>1</v>
      </c>
      <c r="U118" s="81">
        <f>COUNTIF(B118:P118,U1)</f>
        <v>2</v>
      </c>
      <c r="V118" s="77">
        <f>COUNTIF(B118:P118,V1)</f>
        <v>1</v>
      </c>
      <c r="W118" s="84">
        <f>COUNTIF(B118:P118,W1)</f>
        <v>1</v>
      </c>
      <c r="X118" s="87">
        <f>COUNTIF(B118:P118,X1)</f>
        <v>2</v>
      </c>
      <c r="Y118" s="96">
        <f>COUNTIF(B118:P118,Y1)</f>
        <v>1</v>
      </c>
      <c r="Z118" s="81">
        <f>COUNTIF(B118:P118,Z1)</f>
        <v>0</v>
      </c>
      <c r="AA118" s="81">
        <f>COUNTIF(B118:P118,AA1)</f>
        <v>0</v>
      </c>
      <c r="AB118" s="84">
        <f>COUNTIF(B118:P118,AB1)</f>
        <v>0</v>
      </c>
      <c r="AC118" s="84">
        <f>COUNTIF(B118:P118,AC1)</f>
        <v>0</v>
      </c>
      <c r="AD118" s="87">
        <f>COUNTIF(B118:P118,AD1)</f>
        <v>0</v>
      </c>
      <c r="AE118" s="84">
        <f>COUNTIF(B118:P118,AE1)</f>
        <v>0</v>
      </c>
      <c r="AF118" s="96">
        <f>COUNTIF(B118:P118,AF1)</f>
        <v>0</v>
      </c>
      <c r="AG118" s="96">
        <f>COUNTIF(B118:P118,AG1)</f>
        <v>0</v>
      </c>
      <c r="AH118" s="37">
        <f>COUNTIF(B118:P118,AH1)</f>
        <v>0</v>
      </c>
    </row>
    <row r="119" spans="1:17" ht="18" customHeight="1">
      <c r="A119" s="28" t="s">
        <v>7</v>
      </c>
      <c r="B119" s="112">
        <v>4</v>
      </c>
      <c r="C119" s="30" t="s">
        <v>1</v>
      </c>
      <c r="D119" s="31">
        <v>5</v>
      </c>
      <c r="E119" s="32">
        <v>3</v>
      </c>
      <c r="F119" s="33" t="s">
        <v>1</v>
      </c>
      <c r="G119" s="108">
        <v>8</v>
      </c>
      <c r="H119" s="29">
        <v>2</v>
      </c>
      <c r="I119" s="30" t="s">
        <v>1</v>
      </c>
      <c r="J119" s="111">
        <v>4</v>
      </c>
      <c r="K119" s="29">
        <v>1</v>
      </c>
      <c r="L119" s="30" t="s">
        <v>1</v>
      </c>
      <c r="M119" s="111">
        <v>4</v>
      </c>
      <c r="N119" s="109">
        <v>2</v>
      </c>
      <c r="O119" s="33" t="s">
        <v>1</v>
      </c>
      <c r="P119" s="34">
        <v>8</v>
      </c>
      <c r="Q119" s="4"/>
    </row>
    <row r="120" spans="1:17" ht="18" customHeight="1">
      <c r="A120" s="28" t="s">
        <v>8</v>
      </c>
      <c r="B120" s="109">
        <v>1</v>
      </c>
      <c r="C120" s="33" t="s">
        <v>1</v>
      </c>
      <c r="D120" s="34">
        <v>8</v>
      </c>
      <c r="E120" s="107">
        <v>5</v>
      </c>
      <c r="F120" s="25" t="s">
        <v>1</v>
      </c>
      <c r="G120" s="26">
        <v>6</v>
      </c>
      <c r="H120" s="109">
        <v>5</v>
      </c>
      <c r="I120" s="33" t="s">
        <v>1</v>
      </c>
      <c r="J120" s="34">
        <v>8</v>
      </c>
      <c r="K120" s="109">
        <v>7</v>
      </c>
      <c r="L120" s="33" t="s">
        <v>1</v>
      </c>
      <c r="M120" s="34">
        <v>8</v>
      </c>
      <c r="N120" s="24">
        <v>3</v>
      </c>
      <c r="O120" s="25" t="s">
        <v>1</v>
      </c>
      <c r="P120" s="110">
        <v>7</v>
      </c>
      <c r="Q120" s="4"/>
    </row>
    <row r="121" spans="1:17" ht="18" customHeight="1">
      <c r="A121" s="23"/>
      <c r="B121" s="32"/>
      <c r="C121" s="33"/>
      <c r="D121" s="34"/>
      <c r="E121" s="24"/>
      <c r="F121" s="25"/>
      <c r="G121" s="26"/>
      <c r="H121" s="165" t="s">
        <v>87</v>
      </c>
      <c r="I121" s="166"/>
      <c r="J121" s="167"/>
      <c r="K121" s="24"/>
      <c r="L121" s="25"/>
      <c r="M121" s="26"/>
      <c r="N121" s="24"/>
      <c r="O121" s="25"/>
      <c r="P121" s="26"/>
      <c r="Q121" s="4"/>
    </row>
    <row r="122" spans="1:34" ht="18" customHeight="1">
      <c r="A122" s="23" t="s">
        <v>15</v>
      </c>
      <c r="B122" s="109">
        <v>9</v>
      </c>
      <c r="C122" s="33" t="s">
        <v>1</v>
      </c>
      <c r="D122" s="34">
        <v>16</v>
      </c>
      <c r="E122" s="107">
        <v>11</v>
      </c>
      <c r="F122" s="25" t="s">
        <v>1</v>
      </c>
      <c r="G122" s="26">
        <v>16</v>
      </c>
      <c r="H122" s="24">
        <v>10</v>
      </c>
      <c r="I122" s="25" t="s">
        <v>1</v>
      </c>
      <c r="J122" s="110">
        <v>12</v>
      </c>
      <c r="K122" s="107">
        <v>11</v>
      </c>
      <c r="L122" s="25" t="s">
        <v>1</v>
      </c>
      <c r="M122" s="26">
        <v>13</v>
      </c>
      <c r="N122" s="107">
        <v>9</v>
      </c>
      <c r="O122" s="25" t="s">
        <v>1</v>
      </c>
      <c r="P122" s="26">
        <v>13</v>
      </c>
      <c r="Q122" s="4"/>
      <c r="R122">
        <f>SUM(S122:AH122)</f>
        <v>10</v>
      </c>
      <c r="S122" s="81">
        <f>COUNTIF(B122:P122,S1)</f>
        <v>0</v>
      </c>
      <c r="T122" s="77">
        <f>COUNTIF(B122:P122,T1)</f>
        <v>0</v>
      </c>
      <c r="U122" s="81">
        <f>COUNTIF(B122:P122,U1)</f>
        <v>0</v>
      </c>
      <c r="V122" s="77">
        <f>COUNTIF(B122:P122,V1)</f>
        <v>0</v>
      </c>
      <c r="W122" s="84">
        <f>COUNTIF(B122:P122,W1)</f>
        <v>0</v>
      </c>
      <c r="X122" s="87">
        <f>COUNTIF(B122:P122,X1)</f>
        <v>0</v>
      </c>
      <c r="Y122" s="96">
        <f>COUNTIF(B122:P122,Y1)</f>
        <v>0</v>
      </c>
      <c r="Z122" s="81">
        <f>COUNTIF(B122:P122,Z1)</f>
        <v>0</v>
      </c>
      <c r="AA122" s="81">
        <f>COUNTIF(B122:P122,AA1)</f>
        <v>2</v>
      </c>
      <c r="AB122" s="84">
        <f>COUNTIF(B122:P122,AB1)</f>
        <v>1</v>
      </c>
      <c r="AC122" s="84">
        <f>COUNTIF(B122:P122,AC1)</f>
        <v>2</v>
      </c>
      <c r="AD122" s="87">
        <f>COUNTIF(B122:P122,AD1)</f>
        <v>1</v>
      </c>
      <c r="AE122" s="84">
        <f>COUNTIF(B122:P122,AE1)</f>
        <v>2</v>
      </c>
      <c r="AF122" s="96">
        <f>COUNTIF(B122:P122,AF1)</f>
        <v>0</v>
      </c>
      <c r="AG122" s="96">
        <f>COUNTIF(B122:P122,AG1)</f>
        <v>0</v>
      </c>
      <c r="AH122" s="37">
        <f>COUNTIF(B122:P122,AH1)</f>
        <v>2</v>
      </c>
    </row>
    <row r="123" spans="1:17" ht="18" customHeight="1">
      <c r="A123" s="28" t="s">
        <v>10</v>
      </c>
      <c r="B123" s="32">
        <v>10</v>
      </c>
      <c r="C123" s="33" t="s">
        <v>1</v>
      </c>
      <c r="D123" s="108">
        <v>15</v>
      </c>
      <c r="E123" s="32">
        <v>9</v>
      </c>
      <c r="F123" s="33" t="s">
        <v>1</v>
      </c>
      <c r="G123" s="108">
        <v>10</v>
      </c>
      <c r="H123" s="109">
        <v>9</v>
      </c>
      <c r="I123" s="33" t="s">
        <v>1</v>
      </c>
      <c r="J123" s="34">
        <v>11</v>
      </c>
      <c r="K123" s="107">
        <v>10</v>
      </c>
      <c r="L123" s="25" t="s">
        <v>1</v>
      </c>
      <c r="M123" s="26">
        <v>14</v>
      </c>
      <c r="N123" s="109">
        <v>12</v>
      </c>
      <c r="O123" s="33" t="s">
        <v>1</v>
      </c>
      <c r="P123" s="34">
        <v>14</v>
      </c>
      <c r="Q123" s="4"/>
    </row>
    <row r="124" spans="1:34" ht="18" customHeight="1">
      <c r="A124" s="51" t="s">
        <v>31</v>
      </c>
      <c r="B124" s="107">
        <v>12</v>
      </c>
      <c r="C124" s="52" t="s">
        <v>1</v>
      </c>
      <c r="D124" s="50">
        <v>13</v>
      </c>
      <c r="E124" s="107">
        <v>12</v>
      </c>
      <c r="F124" s="52" t="s">
        <v>1</v>
      </c>
      <c r="G124" s="50">
        <v>15</v>
      </c>
      <c r="H124" s="53">
        <v>13</v>
      </c>
      <c r="I124" s="54" t="s">
        <v>1</v>
      </c>
      <c r="J124" s="108">
        <v>16</v>
      </c>
      <c r="K124" s="109">
        <v>9</v>
      </c>
      <c r="L124" s="54" t="s">
        <v>1</v>
      </c>
      <c r="M124" s="55">
        <v>12</v>
      </c>
      <c r="N124" s="107">
        <v>10</v>
      </c>
      <c r="O124" s="52" t="s">
        <v>1</v>
      </c>
      <c r="P124" s="50">
        <v>16</v>
      </c>
      <c r="Q124">
        <v>3</v>
      </c>
      <c r="R124">
        <f>SUM(S124:AH124)</f>
        <v>10</v>
      </c>
      <c r="S124" s="81">
        <f>COUNTIF(B124:P124,S1)</f>
        <v>0</v>
      </c>
      <c r="T124" s="77">
        <f>COUNTIF(B124:P124,T1)</f>
        <v>0</v>
      </c>
      <c r="U124" s="81">
        <f>COUNTIF(B124:P124,U1)</f>
        <v>0</v>
      </c>
      <c r="V124" s="77">
        <f>COUNTIF(B124:P124,V1)</f>
        <v>0</v>
      </c>
      <c r="W124" s="84">
        <f>COUNTIF(B124:P124,W1)</f>
        <v>0</v>
      </c>
      <c r="X124" s="87">
        <f>COUNTIF(B124:P124,X1)</f>
        <v>0</v>
      </c>
      <c r="Y124" s="96">
        <f>COUNTIF(B124:P124,Y1)</f>
        <v>0</v>
      </c>
      <c r="Z124" s="81">
        <f>COUNTIF(B124:P124,Z1)</f>
        <v>0</v>
      </c>
      <c r="AA124" s="81">
        <f>COUNTIF(B124:P124,AA1)</f>
        <v>1</v>
      </c>
      <c r="AB124" s="84">
        <f>COUNTIF(B124:P124,AB1)</f>
        <v>1</v>
      </c>
      <c r="AC124" s="84">
        <f>COUNTIF(B124:P124,AC1)</f>
        <v>0</v>
      </c>
      <c r="AD124" s="87">
        <f>COUNTIF(B124:P124,AD1)</f>
        <v>3</v>
      </c>
      <c r="AE124" s="84">
        <f>COUNTIF(B124:P124,AE1)</f>
        <v>2</v>
      </c>
      <c r="AF124" s="96">
        <f>COUNTIF(B124:P124,AF1)</f>
        <v>0</v>
      </c>
      <c r="AG124" s="96">
        <f>COUNTIF(B124:P124,AG1)</f>
        <v>1</v>
      </c>
      <c r="AH124" s="37">
        <f>COUNTIF(B124:P124,AH1)</f>
        <v>2</v>
      </c>
    </row>
    <row r="125" spans="1:34" ht="18" customHeight="1" thickBot="1">
      <c r="A125" s="74" t="s">
        <v>32</v>
      </c>
      <c r="B125" s="137">
        <v>11</v>
      </c>
      <c r="C125" s="75" t="s">
        <v>1</v>
      </c>
      <c r="D125" s="76">
        <v>14</v>
      </c>
      <c r="E125" s="74">
        <v>13</v>
      </c>
      <c r="F125" s="75" t="s">
        <v>1</v>
      </c>
      <c r="G125" s="136">
        <v>14</v>
      </c>
      <c r="H125" s="74">
        <v>14</v>
      </c>
      <c r="I125" s="75" t="s">
        <v>1</v>
      </c>
      <c r="J125" s="136">
        <v>15</v>
      </c>
      <c r="K125" s="137">
        <v>15</v>
      </c>
      <c r="L125" s="75" t="s">
        <v>1</v>
      </c>
      <c r="M125" s="76">
        <v>16</v>
      </c>
      <c r="N125" s="74">
        <v>11</v>
      </c>
      <c r="O125" s="75" t="s">
        <v>1</v>
      </c>
      <c r="P125" s="136">
        <v>15</v>
      </c>
      <c r="Q125" s="88">
        <v>2</v>
      </c>
      <c r="R125">
        <f>SUM(S124:AH124)</f>
        <v>10</v>
      </c>
      <c r="S125" s="81">
        <f>COUNTIF(B125:P125,S1)</f>
        <v>0</v>
      </c>
      <c r="T125" s="77">
        <f>COUNTIF(B125:P125,T1)</f>
        <v>0</v>
      </c>
      <c r="U125" s="81">
        <f>COUNTIF(B125:P125,U1)</f>
        <v>0</v>
      </c>
      <c r="V125" s="77">
        <f>COUNTIF(B125:P125,V1)</f>
        <v>0</v>
      </c>
      <c r="W125" s="84">
        <f>COUNTIF(B125:P125,W1)</f>
        <v>0</v>
      </c>
      <c r="X125" s="87">
        <f>COUNTIF(B125:P125,X1)</f>
        <v>0</v>
      </c>
      <c r="Y125" s="96">
        <f>COUNTIF(B125:P125,Y1)</f>
        <v>0</v>
      </c>
      <c r="Z125" s="81">
        <f>COUNTIF(B125:P125,Z1)</f>
        <v>0</v>
      </c>
      <c r="AA125" s="81">
        <f>COUNTIF(B125:P125,AA1)</f>
        <v>0</v>
      </c>
      <c r="AB125" s="84">
        <f>COUNTIF(B125:P125,AB1)</f>
        <v>0</v>
      </c>
      <c r="AC125" s="84">
        <f>COUNTIF(B125:P125,AC1)</f>
        <v>2</v>
      </c>
      <c r="AD125" s="87">
        <f>COUNTIF(B125:P125,AD1)</f>
        <v>0</v>
      </c>
      <c r="AE125" s="84">
        <f>COUNTIF(B125:P125,AE1)</f>
        <v>1</v>
      </c>
      <c r="AF125" s="96">
        <f>COUNTIF(B125:P125,AF1)</f>
        <v>3</v>
      </c>
      <c r="AG125" s="96">
        <f>COUNTIF(B125:P125,AG1)</f>
        <v>3</v>
      </c>
      <c r="AH125" s="37">
        <f>COUNTIF(B125:P125,AH1)</f>
        <v>1</v>
      </c>
    </row>
    <row r="126" spans="4:34" ht="18" customHeight="1">
      <c r="D126" s="141" t="s">
        <v>84</v>
      </c>
      <c r="G126" s="141" t="s">
        <v>84</v>
      </c>
      <c r="J126" s="141" t="s">
        <v>84</v>
      </c>
      <c r="P126" s="141" t="s">
        <v>84</v>
      </c>
      <c r="Q126" s="30"/>
      <c r="S126" s="81"/>
      <c r="T126" s="77"/>
      <c r="U126" s="81"/>
      <c r="V126" s="77"/>
      <c r="W126" s="84"/>
      <c r="X126" s="87"/>
      <c r="Y126" s="96"/>
      <c r="Z126" s="81"/>
      <c r="AA126" s="81"/>
      <c r="AB126" s="84"/>
      <c r="AC126" s="84"/>
      <c r="AD126" s="87"/>
      <c r="AE126" s="84"/>
      <c r="AF126" s="96"/>
      <c r="AG126" s="96"/>
      <c r="AH126" s="37"/>
    </row>
    <row r="127" spans="1:34" ht="18" customHeight="1" thickBot="1">
      <c r="A127" s="145">
        <f>A114+14</f>
        <v>42708</v>
      </c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S127" s="81"/>
      <c r="T127" s="77"/>
      <c r="U127" s="81"/>
      <c r="V127" s="77"/>
      <c r="W127" s="84"/>
      <c r="X127" s="87"/>
      <c r="Y127" s="96"/>
      <c r="Z127" s="81"/>
      <c r="AA127" s="81"/>
      <c r="AB127" s="84"/>
      <c r="AC127" s="84"/>
      <c r="AD127" s="87"/>
      <c r="AE127" s="84"/>
      <c r="AF127" s="96"/>
      <c r="AG127" s="96"/>
      <c r="AH127" s="37"/>
    </row>
    <row r="128" spans="1:37" ht="18" customHeight="1" thickBot="1">
      <c r="A128" s="1" t="s">
        <v>0</v>
      </c>
      <c r="B128" s="142">
        <v>0.6041666666666666</v>
      </c>
      <c r="C128" s="143"/>
      <c r="D128" s="144"/>
      <c r="E128" s="142">
        <v>0.6180555555555556</v>
      </c>
      <c r="F128" s="143"/>
      <c r="G128" s="144"/>
      <c r="H128" s="142">
        <v>0.6319444444444444</v>
      </c>
      <c r="I128" s="143"/>
      <c r="J128" s="144"/>
      <c r="K128" s="142">
        <v>0.6458333333333334</v>
      </c>
      <c r="L128" s="143"/>
      <c r="M128" s="144"/>
      <c r="N128" s="142">
        <v>0.6597222222222222</v>
      </c>
      <c r="O128" s="143"/>
      <c r="P128" s="144"/>
      <c r="S128" s="81"/>
      <c r="T128" s="77"/>
      <c r="U128" s="81"/>
      <c r="V128" s="77"/>
      <c r="W128" s="84"/>
      <c r="X128" s="87"/>
      <c r="Y128" s="96"/>
      <c r="Z128" s="81"/>
      <c r="AA128" s="81"/>
      <c r="AB128" s="84"/>
      <c r="AC128" s="84"/>
      <c r="AD128" s="87"/>
      <c r="AE128" s="84"/>
      <c r="AF128" s="96"/>
      <c r="AG128" s="96"/>
      <c r="AH128" s="37"/>
      <c r="AK128" s="20" t="s">
        <v>30</v>
      </c>
    </row>
    <row r="129" spans="1:37" ht="18" customHeight="1">
      <c r="A129" s="129"/>
      <c r="B129" s="133"/>
      <c r="C129" s="134"/>
      <c r="D129" s="135"/>
      <c r="E129" s="133"/>
      <c r="F129" s="134"/>
      <c r="G129" s="135"/>
      <c r="H129" s="171" t="s">
        <v>87</v>
      </c>
      <c r="I129" s="172"/>
      <c r="J129" s="173"/>
      <c r="K129" s="133"/>
      <c r="L129" s="134"/>
      <c r="M129" s="135"/>
      <c r="N129" s="133"/>
      <c r="O129" s="134"/>
      <c r="P129" s="135"/>
      <c r="S129" s="81"/>
      <c r="T129" s="77"/>
      <c r="U129" s="81"/>
      <c r="V129" s="77"/>
      <c r="W129" s="84"/>
      <c r="X129" s="87"/>
      <c r="Y129" s="96"/>
      <c r="Z129" s="81"/>
      <c r="AA129" s="81"/>
      <c r="AB129" s="84"/>
      <c r="AC129" s="84"/>
      <c r="AD129" s="87"/>
      <c r="AE129" s="84"/>
      <c r="AF129" s="96"/>
      <c r="AG129" s="96"/>
      <c r="AH129" s="37"/>
      <c r="AK129" s="20"/>
    </row>
    <row r="130" spans="1:37" ht="18" customHeight="1">
      <c r="A130" s="23" t="s">
        <v>6</v>
      </c>
      <c r="B130" s="107">
        <v>10</v>
      </c>
      <c r="C130" s="25" t="s">
        <v>1</v>
      </c>
      <c r="D130" s="26">
        <v>11</v>
      </c>
      <c r="E130" s="32">
        <v>14</v>
      </c>
      <c r="F130" s="33" t="s">
        <v>1</v>
      </c>
      <c r="G130" s="108">
        <v>16</v>
      </c>
      <c r="H130" s="24">
        <v>10</v>
      </c>
      <c r="I130" s="25" t="s">
        <v>1</v>
      </c>
      <c r="J130" s="110">
        <v>15</v>
      </c>
      <c r="K130" s="24">
        <v>11</v>
      </c>
      <c r="L130" s="25" t="s">
        <v>1</v>
      </c>
      <c r="M130" s="110">
        <v>16</v>
      </c>
      <c r="N130" s="24">
        <v>9</v>
      </c>
      <c r="O130" s="25" t="s">
        <v>1</v>
      </c>
      <c r="P130" s="110">
        <v>11</v>
      </c>
      <c r="S130" s="81"/>
      <c r="T130" s="77"/>
      <c r="U130" s="81"/>
      <c r="V130" s="77"/>
      <c r="W130" s="84"/>
      <c r="X130" s="87"/>
      <c r="Y130" s="96"/>
      <c r="Z130" s="81"/>
      <c r="AA130" s="81"/>
      <c r="AB130" s="84"/>
      <c r="AC130" s="84"/>
      <c r="AD130" s="87"/>
      <c r="AE130" s="84"/>
      <c r="AF130" s="96"/>
      <c r="AG130" s="96"/>
      <c r="AH130" s="37"/>
      <c r="AI130" t="s">
        <v>28</v>
      </c>
      <c r="AK130" s="20">
        <f>2/8*8*5</f>
        <v>10</v>
      </c>
    </row>
    <row r="131" spans="1:37" ht="18" customHeight="1">
      <c r="A131" s="23" t="s">
        <v>14</v>
      </c>
      <c r="B131" s="112">
        <v>9</v>
      </c>
      <c r="C131" s="30" t="s">
        <v>1</v>
      </c>
      <c r="D131" s="31">
        <v>14</v>
      </c>
      <c r="E131" s="24">
        <v>11</v>
      </c>
      <c r="F131" s="25" t="s">
        <v>1</v>
      </c>
      <c r="G131" s="110">
        <v>12</v>
      </c>
      <c r="H131" s="109">
        <v>12</v>
      </c>
      <c r="I131" s="33" t="s">
        <v>1</v>
      </c>
      <c r="J131" s="34">
        <v>13</v>
      </c>
      <c r="K131" s="109">
        <v>9</v>
      </c>
      <c r="L131" s="33" t="s">
        <v>1</v>
      </c>
      <c r="M131" s="34">
        <v>10</v>
      </c>
      <c r="N131" s="24">
        <v>13</v>
      </c>
      <c r="O131" s="25" t="s">
        <v>1</v>
      </c>
      <c r="P131" s="110">
        <v>16</v>
      </c>
      <c r="R131">
        <f>SUM(S131:AH131)</f>
        <v>10</v>
      </c>
      <c r="S131" s="81">
        <f>COUNTIF(B131:P131,S1)</f>
        <v>0</v>
      </c>
      <c r="T131" s="77">
        <f>COUNTIF(B131:P131,T1)</f>
        <v>0</v>
      </c>
      <c r="U131" s="81">
        <f>COUNTIF(B131:P131,U1)</f>
        <v>0</v>
      </c>
      <c r="V131" s="77">
        <f>COUNTIF(B131:P131,V1)</f>
        <v>0</v>
      </c>
      <c r="W131" s="84">
        <f>COUNTIF(B131:P131,W1)</f>
        <v>0</v>
      </c>
      <c r="X131" s="87">
        <f>COUNTIF(B131:P131,X1)</f>
        <v>0</v>
      </c>
      <c r="Y131" s="96">
        <f>COUNTIF(B131:P131,Y1)</f>
        <v>0</v>
      </c>
      <c r="Z131" s="81">
        <f>COUNTIF(B131:P131,Z1)</f>
        <v>0</v>
      </c>
      <c r="AA131" s="81">
        <f>COUNTIF(B131:P131,AA1)</f>
        <v>2</v>
      </c>
      <c r="AB131" s="84">
        <f>COUNTIF(B131:P131,AB1)</f>
        <v>1</v>
      </c>
      <c r="AC131" s="84">
        <f>COUNTIF(B131:P131,AC1)</f>
        <v>1</v>
      </c>
      <c r="AD131" s="87">
        <f>COUNTIF(B131:P131,AD1)</f>
        <v>2</v>
      </c>
      <c r="AE131" s="84">
        <f>COUNTIF(B131:P131,AE1)</f>
        <v>2</v>
      </c>
      <c r="AF131" s="96">
        <f>COUNTIF(C131:Q131,AF1)</f>
        <v>1</v>
      </c>
      <c r="AG131" s="96">
        <f>COUNTIF(B131:P131,AG1)</f>
        <v>0</v>
      </c>
      <c r="AH131" s="37">
        <f>COUNTIF(B131:P131,AH1)</f>
        <v>1</v>
      </c>
      <c r="AI131" t="s">
        <v>29</v>
      </c>
      <c r="AK131" s="20">
        <f>AK130</f>
        <v>10</v>
      </c>
    </row>
    <row r="132" spans="1:34" ht="18" customHeight="1">
      <c r="A132" s="28" t="s">
        <v>7</v>
      </c>
      <c r="B132" s="32">
        <v>12</v>
      </c>
      <c r="C132" s="33" t="s">
        <v>1</v>
      </c>
      <c r="D132" s="108">
        <v>16</v>
      </c>
      <c r="E132" s="107">
        <v>9</v>
      </c>
      <c r="F132" s="25" t="s">
        <v>1</v>
      </c>
      <c r="G132" s="26">
        <v>15</v>
      </c>
      <c r="H132" s="107">
        <v>11</v>
      </c>
      <c r="I132" s="25" t="s">
        <v>1</v>
      </c>
      <c r="J132" s="26">
        <v>14</v>
      </c>
      <c r="K132" s="107">
        <v>12</v>
      </c>
      <c r="L132" s="25" t="s">
        <v>1</v>
      </c>
      <c r="M132" s="26">
        <v>15</v>
      </c>
      <c r="N132" s="112">
        <v>10</v>
      </c>
      <c r="O132" s="30" t="s">
        <v>1</v>
      </c>
      <c r="P132" s="31">
        <v>12</v>
      </c>
      <c r="S132" s="81"/>
      <c r="T132" s="77"/>
      <c r="U132" s="81"/>
      <c r="V132" s="77"/>
      <c r="W132" s="84"/>
      <c r="X132" s="87"/>
      <c r="Y132" s="96"/>
      <c r="Z132" s="81"/>
      <c r="AA132" s="81"/>
      <c r="AB132" s="84"/>
      <c r="AC132" s="84"/>
      <c r="AD132" s="87"/>
      <c r="AE132" s="84"/>
      <c r="AF132" s="96"/>
      <c r="AG132" s="96"/>
      <c r="AH132" s="37"/>
    </row>
    <row r="133" spans="1:34" ht="18" customHeight="1">
      <c r="A133" s="28" t="s">
        <v>8</v>
      </c>
      <c r="B133" s="109">
        <v>13</v>
      </c>
      <c r="C133" s="33" t="s">
        <v>1</v>
      </c>
      <c r="D133" s="34">
        <v>15</v>
      </c>
      <c r="E133" s="109">
        <v>10</v>
      </c>
      <c r="F133" s="33" t="s">
        <v>1</v>
      </c>
      <c r="G133" s="34">
        <v>13</v>
      </c>
      <c r="H133" s="109" t="s">
        <v>9</v>
      </c>
      <c r="I133" s="33" t="s">
        <v>1</v>
      </c>
      <c r="J133" s="34">
        <v>16</v>
      </c>
      <c r="K133" s="109">
        <v>13</v>
      </c>
      <c r="L133" s="33" t="s">
        <v>1</v>
      </c>
      <c r="M133" s="34">
        <v>14</v>
      </c>
      <c r="N133" s="32">
        <v>14</v>
      </c>
      <c r="O133" s="33" t="s">
        <v>1</v>
      </c>
      <c r="P133" s="108">
        <v>15</v>
      </c>
      <c r="S133" s="81"/>
      <c r="T133" s="77"/>
      <c r="U133" s="81"/>
      <c r="V133" s="77"/>
      <c r="W133" s="84"/>
      <c r="X133" s="87"/>
      <c r="Y133" s="96"/>
      <c r="Z133" s="81"/>
      <c r="AA133" s="81"/>
      <c r="AB133" s="84"/>
      <c r="AC133" s="84"/>
      <c r="AD133" s="87"/>
      <c r="AE133" s="84"/>
      <c r="AF133" s="96"/>
      <c r="AG133" s="96"/>
      <c r="AH133" s="37"/>
    </row>
    <row r="134" spans="1:34" ht="18" customHeight="1">
      <c r="A134" s="23"/>
      <c r="B134" s="24"/>
      <c r="C134" s="25"/>
      <c r="D134" s="26"/>
      <c r="E134" s="24"/>
      <c r="F134" s="25"/>
      <c r="G134" s="26"/>
      <c r="H134" s="168" t="s">
        <v>86</v>
      </c>
      <c r="I134" s="169"/>
      <c r="J134" s="170"/>
      <c r="K134" s="24"/>
      <c r="L134" s="25"/>
      <c r="M134" s="26"/>
      <c r="N134" s="24"/>
      <c r="O134" s="25"/>
      <c r="P134" s="26"/>
      <c r="S134" s="81"/>
      <c r="T134" s="77"/>
      <c r="U134" s="81"/>
      <c r="V134" s="77"/>
      <c r="W134" s="84"/>
      <c r="X134" s="87"/>
      <c r="Y134" s="96"/>
      <c r="Z134" s="81"/>
      <c r="AA134" s="81"/>
      <c r="AB134" s="84"/>
      <c r="AC134" s="84"/>
      <c r="AD134" s="87"/>
      <c r="AE134" s="84"/>
      <c r="AF134" s="96"/>
      <c r="AG134" s="96"/>
      <c r="AH134" s="37"/>
    </row>
    <row r="135" spans="1:34" ht="18" customHeight="1">
      <c r="A135" s="23" t="s">
        <v>15</v>
      </c>
      <c r="B135" s="107">
        <v>4</v>
      </c>
      <c r="C135" s="25" t="s">
        <v>1</v>
      </c>
      <c r="D135" s="26">
        <v>8</v>
      </c>
      <c r="E135" s="109">
        <v>6</v>
      </c>
      <c r="F135" s="33" t="s">
        <v>1</v>
      </c>
      <c r="G135" s="34">
        <v>8</v>
      </c>
      <c r="H135" s="109">
        <v>2</v>
      </c>
      <c r="I135" s="33" t="s">
        <v>1</v>
      </c>
      <c r="J135" s="34">
        <v>7</v>
      </c>
      <c r="K135" s="109">
        <v>4</v>
      </c>
      <c r="L135" s="33" t="s">
        <v>1</v>
      </c>
      <c r="M135" s="34">
        <v>7</v>
      </c>
      <c r="N135" s="109">
        <v>1</v>
      </c>
      <c r="O135" s="33" t="s">
        <v>1</v>
      </c>
      <c r="P135" s="34">
        <v>3</v>
      </c>
      <c r="R135">
        <f>SUM(S135:AH135)</f>
        <v>10</v>
      </c>
      <c r="S135" s="81">
        <f>COUNTIF(B135:P135,S1)</f>
        <v>1</v>
      </c>
      <c r="T135" s="77">
        <f>COUNTIF(B135:P135,T1)</f>
        <v>1</v>
      </c>
      <c r="U135" s="81">
        <f>COUNTIF(B135:P135,U1)</f>
        <v>1</v>
      </c>
      <c r="V135" s="77">
        <f>COUNTIF(B135:P135,V1)</f>
        <v>2</v>
      </c>
      <c r="W135" s="84">
        <f>COUNTIF(B135:P135,W1)</f>
        <v>0</v>
      </c>
      <c r="X135" s="87">
        <f>COUNTIF(B135:P135,X1)</f>
        <v>1</v>
      </c>
      <c r="Y135" s="96">
        <f>COUNTIF(B135:P135,Y1)</f>
        <v>2</v>
      </c>
      <c r="Z135" s="81">
        <f>COUNTIF(B135:P135,Z1)</f>
        <v>2</v>
      </c>
      <c r="AA135" s="81">
        <f>COUNTIF(B135:P135,AA1)</f>
        <v>0</v>
      </c>
      <c r="AB135" s="84">
        <f>COUNTIF(B135:P135,AB1)</f>
        <v>0</v>
      </c>
      <c r="AC135" s="84">
        <f>COUNTIF(B135:P135,AC1)</f>
        <v>0</v>
      </c>
      <c r="AD135" s="87">
        <f>COUNTIF(B135:P135,AD1)</f>
        <v>0</v>
      </c>
      <c r="AE135" s="84">
        <f>COUNTIF(B135:P135,AE1)</f>
        <v>0</v>
      </c>
      <c r="AF135" s="96">
        <f>COUNTIF(C135:Q135,AF1)</f>
        <v>0</v>
      </c>
      <c r="AG135" s="96">
        <f>COUNTIF(B135:P135,AG1)</f>
        <v>0</v>
      </c>
      <c r="AH135" s="37">
        <f>COUNTIF(B135:P135,AH1)</f>
        <v>0</v>
      </c>
    </row>
    <row r="136" spans="1:34" ht="18" customHeight="1">
      <c r="A136" s="28" t="s">
        <v>10</v>
      </c>
      <c r="B136" s="107">
        <v>2</v>
      </c>
      <c r="C136" s="25" t="s">
        <v>1</v>
      </c>
      <c r="D136" s="26">
        <v>3</v>
      </c>
      <c r="E136" s="24">
        <v>3</v>
      </c>
      <c r="F136" s="25" t="s">
        <v>1</v>
      </c>
      <c r="G136" s="110">
        <v>4</v>
      </c>
      <c r="H136" s="107">
        <v>4</v>
      </c>
      <c r="I136" s="25" t="s">
        <v>1</v>
      </c>
      <c r="J136" s="26">
        <v>5</v>
      </c>
      <c r="K136" s="107">
        <v>3</v>
      </c>
      <c r="L136" s="25" t="s">
        <v>1</v>
      </c>
      <c r="M136" s="26">
        <v>8</v>
      </c>
      <c r="N136" s="107">
        <v>2</v>
      </c>
      <c r="O136" s="25" t="s">
        <v>1</v>
      </c>
      <c r="P136" s="26">
        <v>4</v>
      </c>
      <c r="S136" s="81"/>
      <c r="T136" s="77"/>
      <c r="U136" s="81"/>
      <c r="V136" s="77"/>
      <c r="W136" s="84"/>
      <c r="X136" s="87"/>
      <c r="Y136" s="96"/>
      <c r="Z136" s="81"/>
      <c r="AA136" s="81"/>
      <c r="AB136" s="84"/>
      <c r="AC136" s="84"/>
      <c r="AD136" s="87"/>
      <c r="AE136" s="84"/>
      <c r="AF136" s="96"/>
      <c r="AG136" s="96"/>
      <c r="AH136" s="37"/>
    </row>
    <row r="137" spans="1:34" ht="18" customHeight="1">
      <c r="A137" s="51" t="s">
        <v>31</v>
      </c>
      <c r="B137" s="109">
        <v>1</v>
      </c>
      <c r="C137" s="54" t="s">
        <v>1</v>
      </c>
      <c r="D137" s="55">
        <v>6</v>
      </c>
      <c r="E137" s="109">
        <v>1</v>
      </c>
      <c r="F137" s="54" t="s">
        <v>1</v>
      </c>
      <c r="G137" s="55">
        <v>7</v>
      </c>
      <c r="H137" s="109">
        <v>3</v>
      </c>
      <c r="I137" s="54" t="s">
        <v>1</v>
      </c>
      <c r="J137" s="55">
        <v>6</v>
      </c>
      <c r="K137" s="107">
        <v>1</v>
      </c>
      <c r="L137" s="52" t="s">
        <v>1</v>
      </c>
      <c r="M137" s="50">
        <v>2</v>
      </c>
      <c r="N137" s="109">
        <v>5</v>
      </c>
      <c r="O137" s="54" t="s">
        <v>1</v>
      </c>
      <c r="P137" s="55">
        <v>8</v>
      </c>
      <c r="S137" s="81"/>
      <c r="T137" s="77"/>
      <c r="U137" s="81"/>
      <c r="V137" s="77"/>
      <c r="W137" s="84"/>
      <c r="X137" s="87"/>
      <c r="Y137" s="96"/>
      <c r="Z137" s="81"/>
      <c r="AA137" s="81"/>
      <c r="AB137" s="84"/>
      <c r="AC137" s="84"/>
      <c r="AD137" s="87"/>
      <c r="AE137" s="84"/>
      <c r="AF137" s="96"/>
      <c r="AG137" s="96"/>
      <c r="AH137" s="37"/>
    </row>
    <row r="138" spans="1:34" ht="18" customHeight="1" thickBot="1">
      <c r="A138" s="74" t="s">
        <v>32</v>
      </c>
      <c r="B138" s="74">
        <v>5</v>
      </c>
      <c r="C138" s="75" t="s">
        <v>1</v>
      </c>
      <c r="D138" s="136">
        <v>7</v>
      </c>
      <c r="E138" s="137">
        <v>2</v>
      </c>
      <c r="F138" s="75" t="s">
        <v>1</v>
      </c>
      <c r="G138" s="76">
        <v>5</v>
      </c>
      <c r="H138" s="137">
        <v>1</v>
      </c>
      <c r="I138" s="75" t="s">
        <v>1</v>
      </c>
      <c r="J138" s="76">
        <v>8</v>
      </c>
      <c r="K138" s="74">
        <v>5</v>
      </c>
      <c r="L138" s="75" t="s">
        <v>1</v>
      </c>
      <c r="M138" s="136">
        <v>6</v>
      </c>
      <c r="N138" s="137">
        <v>6</v>
      </c>
      <c r="O138" s="75" t="s">
        <v>1</v>
      </c>
      <c r="P138" s="76">
        <v>7</v>
      </c>
      <c r="S138" s="81"/>
      <c r="T138" s="77"/>
      <c r="U138" s="81"/>
      <c r="V138" s="77"/>
      <c r="W138" s="84"/>
      <c r="X138" s="87"/>
      <c r="Y138" s="96"/>
      <c r="Z138" s="81"/>
      <c r="AA138" s="81"/>
      <c r="AB138" s="84"/>
      <c r="AC138" s="84"/>
      <c r="AD138" s="87"/>
      <c r="AE138" s="84"/>
      <c r="AF138" s="96"/>
      <c r="AG138" s="96"/>
      <c r="AH138" s="37"/>
    </row>
    <row r="139" spans="4:16" ht="18" customHeight="1">
      <c r="D139" s="6" t="s">
        <v>84</v>
      </c>
      <c r="E139" s="6"/>
      <c r="F139" s="6"/>
      <c r="G139" s="6" t="s">
        <v>84</v>
      </c>
      <c r="H139" s="6"/>
      <c r="I139" s="6"/>
      <c r="J139" s="6" t="s">
        <v>84</v>
      </c>
      <c r="K139" s="6"/>
      <c r="L139" s="6"/>
      <c r="M139" s="6" t="s">
        <v>84</v>
      </c>
      <c r="N139" s="6"/>
      <c r="O139" s="6"/>
      <c r="P139" s="6" t="s">
        <v>84</v>
      </c>
    </row>
    <row r="140" spans="1:34" ht="18" customHeight="1">
      <c r="A140" s="148" t="s">
        <v>82</v>
      </c>
      <c r="B140" s="148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R140">
        <f>SUM(R34+R37+R45+R48+R56+R59+R66+R70+R79+R83+R92+R96+R105+R109+R118+R122+R154+R157)</f>
        <v>160</v>
      </c>
      <c r="S140" s="80">
        <f>SUM(S34+S37+S45+S48+S56+S59+S66+S70+S79+S83+S92+S96+S105+S109+S118+S122++S131+S135+S154+S157)</f>
        <v>11</v>
      </c>
      <c r="T140" s="91">
        <f>SUM(T34+T37+T45+T48+T56+T59+T66+T70+T79+T83+T92+T96+T105+T109+T118+T122+T131+T135+T154+T157)</f>
        <v>12</v>
      </c>
      <c r="U140" s="90">
        <f>SUM(U34+U37+U45+U48+U56+U59+U66+U70+U79+U83+U92+U96+U105+U109+U118+U122+U131+U135+U154+U157)</f>
        <v>13</v>
      </c>
      <c r="V140" s="91">
        <f>SUM(V34+V37+V45+V48+V56+V59+V66+V70+V79+V83+V92+V96+V105+V109+V118+V122++V131+V135+V154+V157)</f>
        <v>13</v>
      </c>
      <c r="W140" s="93">
        <f>SUM(W34+W37+W45+W48+W56+W59+W66+W70+W79+W83+W92+W96+W105+W109+W118+W122+W131+W135+W154+W157)</f>
        <v>7</v>
      </c>
      <c r="X140" s="92">
        <f>SUM(X34+X37+X45+X48+X56+X59+X66+X70+X79+X83+X92+X96+X105+X109+X118+X122+X131+X135+X154+X157)</f>
        <v>14</v>
      </c>
      <c r="Y140" s="97">
        <f>SUM(Y34+Y37+Y45+Y48+Y56+Y59+Y66+Y70+Y79+Y83+Y92+Y96+Y105+Y109+Y118+Y122+Y131+Y135+Y154+Y157)</f>
        <v>11</v>
      </c>
      <c r="Z140" s="90">
        <f>SUM(Z34+Z37+Z45+Z48+Z56+Z59+Z66+Z70+Z79+Z83+Z92+Z96+Z105+Z109+Z118+Z122+Z131+Z135+Z154+Z157)</f>
        <v>9</v>
      </c>
      <c r="AA140" s="90">
        <f>SUM(AA34+AA37+AA45+AA48+AA56+AA59+AA66+AA70+AA79+AA83+AA92+AA96+AA105+AA109+AA118+AA122+AA131+AA135+AA154+AA157)</f>
        <v>13</v>
      </c>
      <c r="AB140" s="93">
        <f>SUM(AB34+AB37+AB45+AB48+AB56+AB59+AB66+AB70+AB79+AB83+AB92+AB96+AB105+AB109+AB118+AB122+AB131+AB135+AB154+AB157)</f>
        <v>13</v>
      </c>
      <c r="AC140" s="93">
        <f>SUM(AC34+AC37+AC45+AC48+AC56+AC59+AC66+AC70+AC79+AC83+AC92+AC96+AC105+AC109+AC118+AC122+AC131+AC135+AC154+AC157)</f>
        <v>12</v>
      </c>
      <c r="AD140" s="92">
        <f>SUM(AD34+AD37+AD45+AD48+AD56+AD59+AD66+AD70+AD79+AD83+AD92+AD96+AD105+AD109+AD118+AD122+AD131+AD135+AD154+AD157)</f>
        <v>11</v>
      </c>
      <c r="AE140" s="93">
        <f>SUM(AE34+AE37+AE45+AE48+AE56+AE59+AE66+AE70+AE79+AE83+AE92+AE96+AE105+AE109+AE118+AE122+AE131+AE135+AE154+AE157)</f>
        <v>11</v>
      </c>
      <c r="AF140" s="97">
        <f>SUM(AF34+AF37+AF45+AF48+AF56+AF59+AF66+AF70+AF79+AF83+AF92+AF96+AF105+AF109+AF118+AF122+AF131+AF135+AF154+AF157)</f>
        <v>8</v>
      </c>
      <c r="AG140" s="97">
        <f>SUM(AG34+AG37+AG45+AG48+AG56+AG59+AG66+AG70+AG79+AG83+AG92+AG96+AG105+AG109+AG118+AG122+AG131+AG135+AG154+AG157)</f>
        <v>11</v>
      </c>
      <c r="AH140">
        <f>SUM(AH34+AH37+AH45+AH48+AH56+AH59+AH66+AH70+AH79+AH83+AH92+AH96+AH105+AH109+AH118+AH122+AH131+AH135+AH154+AH157)</f>
        <v>11</v>
      </c>
    </row>
    <row r="141" spans="1:37" s="80" customFormat="1" ht="18" customHeight="1">
      <c r="A141" s="149" t="s">
        <v>83</v>
      </c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/>
      <c r="R141">
        <f>SUM(R39+R40+R50+R51+R61+R62+R72+R73+R85+R86+R98+R99+R111+R112+R124+R125+R159+R160)</f>
        <v>160</v>
      </c>
      <c r="S141" s="80">
        <f>SUM(S39+S40+S50+S51+S61+S62+S72+S73+S85+S86+S98+S99+S111+S112+S124+S125+S159+S160)</f>
        <v>7</v>
      </c>
      <c r="T141" s="4">
        <f>SUM(T39+T40+T50+T51+T61+T62+T72+T73+T85+T86+T98+T99+T111+T112+T124+T125+T159+T160)</f>
        <v>7</v>
      </c>
      <c r="U141" s="80">
        <f>SUM(U39+U40+U50+U51+U61+U62+U72+U73+U85+U86+U98+U99+U111+U112+U124+U125+U159+U160)</f>
        <v>10</v>
      </c>
      <c r="V141" s="4">
        <f>SUM(V39+V40+V50+V51+V61+V62+V72+V73+V85+V86+V98+V99+V111+V112+V124+V125+V159+V160)</f>
        <v>12</v>
      </c>
      <c r="W141" s="83">
        <f>SUM(W39+W40+W50+W51+W61+W62+W72+W73+W85+W86+W98+W99+W111+W112+W124+W125+W159+W160)</f>
        <v>12</v>
      </c>
      <c r="X141" s="85">
        <f>SUM(X39+X40+X50+X51+X61+X62+X72+X73+X85+X86+X98+X99+X111+X112+X124+X125+X159+X160)</f>
        <v>7</v>
      </c>
      <c r="Y141" s="95">
        <f>SUM(Y39+Y40+Y50+Y51+Y61+Y62+Y72+Y73+Y85+Y86+Y98+Y99+Y111+Y112+Y124+Y125+Y159+Y160)</f>
        <v>8</v>
      </c>
      <c r="Z141" s="80">
        <f>SUM(Z39+Z40+Z50+Z51+Z61+Z62+Z72+Z73+Z85+Z86+Z98+Z99+Z111+Z112+Z124+Z125+Z159+Z160)</f>
        <v>13</v>
      </c>
      <c r="AA141" s="80">
        <f>SUM(AA39+AA40+AA50+AA51+AA61+AA62+AA72+AA73+AA85+AA86+AA98+AA99+AA111+AA112+AA124+AA125+AA159+AA160)</f>
        <v>8</v>
      </c>
      <c r="AB141" s="93">
        <f>SUM(AB39+AB40+AB50+AB51+AB61+AB62+AB72+AB73+AB85+AB86+AB98+AB99+AB111+AB112+AB124+AB125+AB159+AB160)</f>
        <v>8</v>
      </c>
      <c r="AC141" s="93">
        <f>SUM(AC39+AC40+AC50+AC51+AC61+AC62+AC72+AC73+AC85+AC86+AC98+AC99+AC111+AC112+AC124+AC125+AC159+AC160)</f>
        <v>9</v>
      </c>
      <c r="AD141" s="92">
        <f>SUM(AD39+AD40+AD50+AD51+AD61+AD62+AD72+AD73+AD85+AD86+AD98+AD99+AD111+AD112+AD124+AD125+AD159+AD160)</f>
        <v>11</v>
      </c>
      <c r="AE141" s="83">
        <f>SUM(AE39+AE40+AE50+AE51+AE61+AE62+AE72+AE73+AE85+AE86+AE98+AE99+AE111+AE112+AE124+AE125+AE159+AE160)</f>
        <v>14</v>
      </c>
      <c r="AF141" s="95">
        <f>SUM(AF39+AF40+AF50+AF51+AF61+AF62+AF72+AF73+AF85+AF86+AF98+AF99+AF111+AF112+AF124+AF125+AF159+AF160)</f>
        <v>15</v>
      </c>
      <c r="AG141" s="95">
        <f>SUM(AG39+AG40+AG50+AG51+AG61+AG62+AG72+AG73+AG85+AG86+AG98+AG99+AG111+AG112+AG124+AG125+AG159+AG160)</f>
        <v>12</v>
      </c>
      <c r="AH141">
        <f>SUM(AH39+AH40+AH50+AH51+AH61+AH62+AH72+AH73+AH85+AH86+AH98+AH99+AH111+AH112+AH124+AH125+AH159+AH160)</f>
        <v>7</v>
      </c>
      <c r="AI141"/>
      <c r="AJ141"/>
      <c r="AK141"/>
    </row>
    <row r="142" spans="1:37" s="80" customFormat="1" ht="18" customHeight="1">
      <c r="A142"/>
      <c r="B142" s="9"/>
      <c r="C142"/>
      <c r="D142" s="5"/>
      <c r="E142" s="9"/>
      <c r="F142"/>
      <c r="G142" s="5"/>
      <c r="H142" s="9"/>
      <c r="I142"/>
      <c r="J142" s="5"/>
      <c r="K142" s="9"/>
      <c r="L142"/>
      <c r="M142" s="5"/>
      <c r="N142"/>
      <c r="O142"/>
      <c r="P142"/>
      <c r="Q142"/>
      <c r="R142"/>
      <c r="T142" s="4"/>
      <c r="V142" s="4"/>
      <c r="W142" s="83"/>
      <c r="X142" s="85"/>
      <c r="Y142" s="95"/>
      <c r="AB142" s="93"/>
      <c r="AC142" s="93"/>
      <c r="AD142" s="92"/>
      <c r="AE142" s="83"/>
      <c r="AF142" s="95"/>
      <c r="AG142" s="95"/>
      <c r="AH142"/>
      <c r="AI142"/>
      <c r="AJ142"/>
      <c r="AK142"/>
    </row>
    <row r="143" spans="1:37" s="80" customFormat="1" ht="18" customHeight="1">
      <c r="A143"/>
      <c r="B143" s="9"/>
      <c r="C143"/>
      <c r="D143" s="5"/>
      <c r="E143" s="9"/>
      <c r="F143"/>
      <c r="G143" s="5"/>
      <c r="H143" s="9"/>
      <c r="I143"/>
      <c r="J143" s="5"/>
      <c r="K143" s="9"/>
      <c r="L143"/>
      <c r="M143" s="5"/>
      <c r="N143"/>
      <c r="O143"/>
      <c r="P143"/>
      <c r="Q143"/>
      <c r="R143"/>
      <c r="T143" s="4"/>
      <c r="V143" s="4"/>
      <c r="W143" s="83"/>
      <c r="X143" s="85"/>
      <c r="Y143" s="95"/>
      <c r="AB143" s="83"/>
      <c r="AC143" s="83"/>
      <c r="AD143" s="85"/>
      <c r="AE143" s="83"/>
      <c r="AF143" s="95"/>
      <c r="AG143" s="95"/>
      <c r="AH143"/>
      <c r="AI143"/>
      <c r="AJ143"/>
      <c r="AK143"/>
    </row>
    <row r="144" spans="1:37" s="80" customFormat="1" ht="18" customHeight="1">
      <c r="A144"/>
      <c r="B144" s="9"/>
      <c r="C144"/>
      <c r="D144" s="5"/>
      <c r="E144" s="9"/>
      <c r="F144"/>
      <c r="G144" s="5"/>
      <c r="H144" s="9"/>
      <c r="I144"/>
      <c r="J144" s="5"/>
      <c r="K144" s="9"/>
      <c r="L144"/>
      <c r="M144" s="5"/>
      <c r="N144"/>
      <c r="O144"/>
      <c r="P144"/>
      <c r="Q144"/>
      <c r="R144"/>
      <c r="T144" s="4"/>
      <c r="V144" s="4"/>
      <c r="W144" s="83"/>
      <c r="X144" s="85"/>
      <c r="Y144" s="95"/>
      <c r="AB144" s="83"/>
      <c r="AC144" s="83"/>
      <c r="AD144" s="85"/>
      <c r="AE144" s="83"/>
      <c r="AF144" s="95"/>
      <c r="AG144" s="95"/>
      <c r="AH144"/>
      <c r="AI144"/>
      <c r="AJ144"/>
      <c r="AK144"/>
    </row>
    <row r="145" spans="1:37" s="80" customFormat="1" ht="18" customHeight="1">
      <c r="A145"/>
      <c r="B145" s="9"/>
      <c r="C145"/>
      <c r="D145" s="5"/>
      <c r="E145" s="9"/>
      <c r="F145"/>
      <c r="G145" s="5"/>
      <c r="H145" s="9"/>
      <c r="I145"/>
      <c r="J145" s="5"/>
      <c r="K145" s="9"/>
      <c r="L145"/>
      <c r="M145" s="5"/>
      <c r="N145"/>
      <c r="O145"/>
      <c r="P145"/>
      <c r="Q145"/>
      <c r="R145"/>
      <c r="T145" s="4"/>
      <c r="V145" s="4"/>
      <c r="W145" s="83"/>
      <c r="X145" s="85"/>
      <c r="Y145" s="95"/>
      <c r="AB145" s="83"/>
      <c r="AC145" s="83"/>
      <c r="AD145" s="85"/>
      <c r="AE145" s="83"/>
      <c r="AF145" s="95"/>
      <c r="AG145" s="95"/>
      <c r="AH145"/>
      <c r="AI145"/>
      <c r="AJ145"/>
      <c r="AK145"/>
    </row>
    <row r="146" spans="1:37" s="80" customFormat="1" ht="18" customHeight="1">
      <c r="A146"/>
      <c r="B146" s="9"/>
      <c r="C146"/>
      <c r="D146" s="5"/>
      <c r="E146" s="9"/>
      <c r="F146"/>
      <c r="G146" s="5"/>
      <c r="H146" s="9"/>
      <c r="I146"/>
      <c r="J146" s="5"/>
      <c r="K146" s="9"/>
      <c r="L146"/>
      <c r="M146" s="5"/>
      <c r="N146"/>
      <c r="O146"/>
      <c r="P146"/>
      <c r="Q146"/>
      <c r="R146"/>
      <c r="T146" s="4"/>
      <c r="V146" s="4"/>
      <c r="W146" s="83"/>
      <c r="X146" s="85"/>
      <c r="Y146" s="95"/>
      <c r="AB146" s="83"/>
      <c r="AC146" s="83"/>
      <c r="AD146" s="85"/>
      <c r="AE146" s="83"/>
      <c r="AF146" s="95"/>
      <c r="AG146" s="95"/>
      <c r="AH146"/>
      <c r="AI146"/>
      <c r="AJ146"/>
      <c r="AK146"/>
    </row>
    <row r="147" spans="1:37" s="80" customFormat="1" ht="18" customHeight="1">
      <c r="A147"/>
      <c r="B147" s="9"/>
      <c r="C147"/>
      <c r="D147" s="5"/>
      <c r="E147" s="9"/>
      <c r="F147"/>
      <c r="G147" s="5"/>
      <c r="H147" s="9"/>
      <c r="I147"/>
      <c r="J147" s="5"/>
      <c r="K147" s="9"/>
      <c r="L147"/>
      <c r="M147" s="5"/>
      <c r="N147"/>
      <c r="O147"/>
      <c r="P147"/>
      <c r="Q147"/>
      <c r="R147"/>
      <c r="T147" s="4"/>
      <c r="V147" s="4"/>
      <c r="W147" s="83"/>
      <c r="X147" s="85"/>
      <c r="Y147" s="95"/>
      <c r="AB147" s="83"/>
      <c r="AC147" s="83"/>
      <c r="AD147" s="85"/>
      <c r="AE147" s="83"/>
      <c r="AF147" s="95"/>
      <c r="AG147" s="95"/>
      <c r="AH147"/>
      <c r="AI147"/>
      <c r="AJ147"/>
      <c r="AK147"/>
    </row>
    <row r="148" spans="1:37" s="80" customFormat="1" ht="18" customHeight="1">
      <c r="A148"/>
      <c r="B148" s="9"/>
      <c r="C148"/>
      <c r="D148" s="5"/>
      <c r="E148" s="9"/>
      <c r="F148"/>
      <c r="G148" s="5"/>
      <c r="H148" s="9"/>
      <c r="I148"/>
      <c r="J148" s="5"/>
      <c r="K148" s="9"/>
      <c r="L148"/>
      <c r="M148" s="5"/>
      <c r="N148"/>
      <c r="O148"/>
      <c r="P148"/>
      <c r="Q148"/>
      <c r="R148"/>
      <c r="T148" s="4"/>
      <c r="V148" s="4"/>
      <c r="W148" s="83"/>
      <c r="X148" s="85"/>
      <c r="Y148" s="95"/>
      <c r="AB148" s="83"/>
      <c r="AC148" s="83"/>
      <c r="AD148" s="85"/>
      <c r="AE148" s="83"/>
      <c r="AF148" s="95"/>
      <c r="AG148" s="95"/>
      <c r="AH148"/>
      <c r="AI148"/>
      <c r="AJ148"/>
      <c r="AK148"/>
    </row>
    <row r="149" spans="1:37" s="80" customFormat="1" ht="18" customHeight="1">
      <c r="A149"/>
      <c r="B149" s="9"/>
      <c r="C149"/>
      <c r="D149" s="5"/>
      <c r="E149" s="9"/>
      <c r="F149"/>
      <c r="G149" s="5"/>
      <c r="H149" s="9"/>
      <c r="I149"/>
      <c r="J149" s="5"/>
      <c r="K149" s="9"/>
      <c r="L149"/>
      <c r="M149" s="5"/>
      <c r="N149"/>
      <c r="O149"/>
      <c r="P149"/>
      <c r="Q149"/>
      <c r="R149"/>
      <c r="T149" s="4"/>
      <c r="V149" s="4"/>
      <c r="W149" s="83"/>
      <c r="X149" s="85"/>
      <c r="Y149" s="95"/>
      <c r="AB149" s="83"/>
      <c r="AC149" s="83"/>
      <c r="AD149" s="85"/>
      <c r="AE149" s="83"/>
      <c r="AF149" s="95"/>
      <c r="AG149" s="95"/>
      <c r="AH149"/>
      <c r="AI149"/>
      <c r="AJ149"/>
      <c r="AK149"/>
    </row>
    <row r="154" ht="12.75">
      <c r="R154">
        <f>SUM(S154:AH154)</f>
        <v>0</v>
      </c>
    </row>
    <row r="157" ht="12.75">
      <c r="R157">
        <f>SUM(S157:AH157)</f>
        <v>0</v>
      </c>
    </row>
    <row r="159" ht="12.75">
      <c r="R159">
        <f>SUM(S159:AH159)</f>
        <v>0</v>
      </c>
    </row>
    <row r="160" ht="12.75">
      <c r="R160">
        <f>SUM(S160:AH160)</f>
        <v>0</v>
      </c>
    </row>
  </sheetData>
  <sheetProtection/>
  <mergeCells count="72">
    <mergeCell ref="B89:D89"/>
    <mergeCell ref="A40:P40"/>
    <mergeCell ref="H134:J134"/>
    <mergeCell ref="H129:J129"/>
    <mergeCell ref="H77:J77"/>
    <mergeCell ref="H82:J82"/>
    <mergeCell ref="H90:J90"/>
    <mergeCell ref="H95:J95"/>
    <mergeCell ref="H103:J103"/>
    <mergeCell ref="H108:J108"/>
    <mergeCell ref="A88:P88"/>
    <mergeCell ref="A1:P1"/>
    <mergeCell ref="A29:P29"/>
    <mergeCell ref="B30:D30"/>
    <mergeCell ref="E30:G30"/>
    <mergeCell ref="H30:J30"/>
    <mergeCell ref="K30:M30"/>
    <mergeCell ref="N30:P30"/>
    <mergeCell ref="B41:D41"/>
    <mergeCell ref="E41:G41"/>
    <mergeCell ref="H41:J41"/>
    <mergeCell ref="K41:M41"/>
    <mergeCell ref="N41:P41"/>
    <mergeCell ref="A50:P50"/>
    <mergeCell ref="A51:P51"/>
    <mergeCell ref="B52:D52"/>
    <mergeCell ref="E52:G52"/>
    <mergeCell ref="H52:J52"/>
    <mergeCell ref="K52:M52"/>
    <mergeCell ref="N52:P52"/>
    <mergeCell ref="A62:P62"/>
    <mergeCell ref="B63:D63"/>
    <mergeCell ref="E63:G63"/>
    <mergeCell ref="H63:J63"/>
    <mergeCell ref="K63:M63"/>
    <mergeCell ref="N63:P63"/>
    <mergeCell ref="A75:P75"/>
    <mergeCell ref="B76:D76"/>
    <mergeCell ref="E76:G76"/>
    <mergeCell ref="H76:J76"/>
    <mergeCell ref="K76:M76"/>
    <mergeCell ref="N76:P76"/>
    <mergeCell ref="K89:M89"/>
    <mergeCell ref="N89:P89"/>
    <mergeCell ref="A101:P101"/>
    <mergeCell ref="B102:D102"/>
    <mergeCell ref="E102:G102"/>
    <mergeCell ref="H102:J102"/>
    <mergeCell ref="K102:M102"/>
    <mergeCell ref="N102:P102"/>
    <mergeCell ref="E89:G89"/>
    <mergeCell ref="H89:J89"/>
    <mergeCell ref="K128:M128"/>
    <mergeCell ref="N128:P128"/>
    <mergeCell ref="A114:P114"/>
    <mergeCell ref="B115:D115"/>
    <mergeCell ref="E115:G115"/>
    <mergeCell ref="H115:J115"/>
    <mergeCell ref="K115:M115"/>
    <mergeCell ref="N115:P115"/>
    <mergeCell ref="H116:J116"/>
    <mergeCell ref="H121:J121"/>
    <mergeCell ref="A140:P140"/>
    <mergeCell ref="A141:P141"/>
    <mergeCell ref="H64:J64"/>
    <mergeCell ref="H69:J69"/>
    <mergeCell ref="A3:C3"/>
    <mergeCell ref="A11:C11"/>
    <mergeCell ref="A127:P127"/>
    <mergeCell ref="B128:D128"/>
    <mergeCell ref="E128:G128"/>
    <mergeCell ref="H128:J128"/>
  </mergeCells>
  <printOptions horizontalCentered="1" verticalCentered="1"/>
  <pageMargins left="0.44" right="0.44" top="0.3" bottom="0.55" header="0.21" footer="0.5"/>
  <pageSetup fitToHeight="1" fitToWidth="1" horizontalDpi="300" verticalDpi="300" orientation="landscape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MBB Architects</cp:lastModifiedBy>
  <cp:lastPrinted>2016-11-30T23:59:21Z</cp:lastPrinted>
  <dcterms:created xsi:type="dcterms:W3CDTF">2008-01-27T02:10:13Z</dcterms:created>
  <dcterms:modified xsi:type="dcterms:W3CDTF">2016-12-06T01:09:23Z</dcterms:modified>
  <cp:category/>
  <cp:version/>
  <cp:contentType/>
  <cp:contentStatus/>
</cp:coreProperties>
</file>