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'Sheet1'!$A$1:$P$141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<sst xmlns="http://schemas.openxmlformats.org/spreadsheetml/2006/main" count="716" uniqueCount="93">
  <si>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</si>
  <si>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</si>
  <si>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</si>
  <si>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</si>
  <si>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</si>
  <si>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</si>
  <si>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</si>
  <si>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</si>
  <si>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</si>
  <si>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</si>
  <si>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</si>
  <si>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</si>
  <si>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Court G is the north court, Court H is the South court in the LOWER EAST Gym @ Ingraham H.S.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</si>
  <si>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</si>
  <si>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</si>
  <si>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</si>
  <si>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</si>
  <si>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</si>
  <si>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</si>
  <si>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</si>
  <si>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</si>
  <si>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</si>
  <si>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</si>
  <si>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</si>
  <si>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</si>
  <si>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</si>
  <si>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Lower Court</t>
  </si>
  <si>
    <t>Goal</t>
  </si>
  <si>
    <t>I</t>
  </si>
  <si>
    <t>J</t>
  </si>
  <si>
    <t>John</t>
  </si>
  <si>
    <t>Fletcher</t>
  </si>
  <si>
    <t>Goldman</t>
  </si>
  <si>
    <t>David</t>
  </si>
  <si>
    <t>Ross</t>
  </si>
  <si>
    <t>Court I is the north court, Court J is the South court in the LOWER WEST Gym @ Ingraham H.S.</t>
  </si>
  <si>
    <t>Andrew</t>
  </si>
  <si>
    <t>Liu</t>
  </si>
  <si>
    <t>Geezers, Sons &amp; Nasties</t>
  </si>
  <si>
    <t>Nothing But Net</t>
  </si>
  <si>
    <t>Team Redundancy Team</t>
  </si>
  <si>
    <t>Jared</t>
  </si>
  <si>
    <t>Rose</t>
  </si>
  <si>
    <t>Empty Green Can</t>
  </si>
  <si>
    <t>Spider Monkeys</t>
  </si>
  <si>
    <t>Spikelogical Warfare</t>
  </si>
  <si>
    <t>Bump Set Bump</t>
  </si>
  <si>
    <t>NO GAMES ON APRIL 9TH (EASTER)</t>
  </si>
  <si>
    <t>Split Tournaments on May 21st - Teams Seeded by Regular Season Record - starts at 2:15  and ends at 4:15 PM</t>
  </si>
  <si>
    <t>A/E VOLLEYBALL LEAGUE - INGRAHAM LEVEL 2 - SPRING 2023</t>
  </si>
  <si>
    <t>Ernst</t>
  </si>
  <si>
    <t>Everett</t>
  </si>
  <si>
    <t>Chun</t>
  </si>
  <si>
    <t xml:space="preserve">Patti </t>
  </si>
  <si>
    <t>Hua</t>
  </si>
  <si>
    <t>Maribel</t>
  </si>
  <si>
    <t>Barba</t>
  </si>
  <si>
    <t>Zakhar</t>
  </si>
  <si>
    <t>Dmitriyev</t>
  </si>
  <si>
    <t>Peter</t>
  </si>
  <si>
    <t>Gibson</t>
  </si>
  <si>
    <t>Carolyn</t>
  </si>
  <si>
    <t>Stine</t>
  </si>
  <si>
    <t>Robert</t>
  </si>
  <si>
    <t>Furlong</t>
  </si>
  <si>
    <t>Janita</t>
  </si>
  <si>
    <t>Leung</t>
  </si>
  <si>
    <t>Dodge</t>
  </si>
  <si>
    <t xml:space="preserve">Shave Ice               </t>
  </si>
  <si>
    <t xml:space="preserve">Cake                    </t>
  </si>
  <si>
    <t xml:space="preserve">Jell-O                  </t>
  </si>
  <si>
    <t xml:space="preserve">Tips Tips Tips       </t>
  </si>
  <si>
    <t xml:space="preserve">Spikedelics         </t>
  </si>
  <si>
    <t xml:space="preserve">TeamWorks           </t>
  </si>
  <si>
    <t xml:space="preserve">Big Tunas            </t>
  </si>
  <si>
    <t xml:space="preserve">Block Party              </t>
  </si>
  <si>
    <t>2F</t>
  </si>
  <si>
    <t>7F</t>
  </si>
  <si>
    <t xml:space="preserve">Ron     </t>
  </si>
  <si>
    <t xml:space="preserve">Tri          </t>
  </si>
  <si>
    <t xml:space="preserve">Bye                         </t>
  </si>
  <si>
    <t>No points for byes</t>
  </si>
  <si>
    <t>Upper Group</t>
  </si>
  <si>
    <t>Lower Group</t>
  </si>
  <si>
    <t>H</t>
  </si>
  <si>
    <t xml:space="preserve">I </t>
  </si>
  <si>
    <t>*</t>
  </si>
  <si>
    <t>G</t>
  </si>
  <si>
    <t>no court</t>
  </si>
  <si>
    <t>Team 6 is a forfeit for 5/14</t>
  </si>
  <si>
    <t>Team 7 is a forfeit for 5/14</t>
  </si>
  <si>
    <t>Team 15 is a forfeit for 5/14</t>
  </si>
  <si>
    <t>no points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</si>
</sst>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65"/>
      <color indexed="8"/>
      <name val="Segoe UI"/>
      <family val="2"/>
    </font>
    <font>
      <b/>
      <sz val="12"/>
      <color indexed="10"/>
      <name val="Arial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65"/>
      <color rgb="FF000000"/>
      <name val="Segoe UI"/>
      <family val="2"/>
    </font>
    <font>
      <b/>
      <sz val="12"/>
      <color rgb="FFFF0000"/>
      <name val="Arial"/>
      <family val="2"/>
    </font>
    <font>
      <b/>
      <sz val="11"/>
      <color rgb="FF0070C0"/>
      <name val="Calibri"/>
      <family val="2"/>
    </font>
    <font>
      <b/>
      <sz val="11"/>
      <color rgb="FF00206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3" fillId="10" borderId="0" xfId="0" applyFont="1" applyFill="1" applyAlignment="1">
      <alignment/>
    </xf>
    <xf numFmtId="0" fontId="0" fillId="10" borderId="0" xfId="0" applyFill="1" applyAlignment="1">
      <alignment/>
    </xf>
    <xf numFmtId="0" fontId="8" fillId="10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10" borderId="0" xfId="0" applyFont="1" applyFill="1" applyAlignment="1">
      <alignment/>
    </xf>
    <xf numFmtId="0" fontId="3" fillId="13" borderId="0" xfId="0" applyFont="1" applyFill="1" applyAlignment="1">
      <alignment/>
    </xf>
    <xf numFmtId="0" fontId="0" fillId="13" borderId="0" xfId="0" applyFill="1" applyAlignment="1">
      <alignment/>
    </xf>
    <xf numFmtId="0" fontId="8" fillId="13" borderId="0" xfId="0" applyFont="1" applyFill="1" applyAlignment="1">
      <alignment/>
    </xf>
    <xf numFmtId="0" fontId="0" fillId="13" borderId="0" xfId="0" applyFont="1" applyFill="1" applyAlignment="1">
      <alignment/>
    </xf>
    <xf numFmtId="0" fontId="2" fillId="0" borderId="11" xfId="0" applyFont="1" applyBorder="1" applyAlignment="1">
      <alignment horizontal="left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8" fillId="37" borderId="14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8" fillId="37" borderId="37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8" fillId="37" borderId="35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8" fillId="13" borderId="13" xfId="0" applyFont="1" applyFill="1" applyBorder="1" applyAlignment="1">
      <alignment horizontal="center"/>
    </xf>
    <xf numFmtId="0" fontId="8" fillId="13" borderId="16" xfId="0" applyFont="1" applyFill="1" applyBorder="1" applyAlignment="1">
      <alignment horizontal="center"/>
    </xf>
    <xf numFmtId="0" fontId="8" fillId="13" borderId="35" xfId="0" applyFont="1" applyFill="1" applyBorder="1" applyAlignment="1">
      <alignment horizontal="center"/>
    </xf>
    <xf numFmtId="0" fontId="3" fillId="13" borderId="0" xfId="0" applyFont="1" applyFill="1" applyAlignment="1">
      <alignment/>
    </xf>
    <xf numFmtId="0" fontId="53" fillId="13" borderId="0" xfId="0" applyFont="1" applyFill="1" applyAlignment="1">
      <alignment/>
    </xf>
    <xf numFmtId="0" fontId="8" fillId="37" borderId="20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8" fontId="8" fillId="0" borderId="10" xfId="0" applyNumberFormat="1" applyFont="1" applyBorder="1" applyAlignment="1">
      <alignment horizontal="center"/>
    </xf>
    <xf numFmtId="18" fontId="8" fillId="0" borderId="38" xfId="0" applyNumberFormat="1" applyFont="1" applyBorder="1" applyAlignment="1">
      <alignment horizontal="center"/>
    </xf>
    <xf numFmtId="18" fontId="8" fillId="0" borderId="28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13" borderId="2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8" fillId="38" borderId="13" xfId="0" applyFont="1" applyFill="1" applyBorder="1" applyAlignment="1">
      <alignment horizontal="center"/>
    </xf>
    <xf numFmtId="0" fontId="8" fillId="38" borderId="14" xfId="0" applyFont="1" applyFill="1" applyBorder="1" applyAlignment="1">
      <alignment horizontal="center"/>
    </xf>
    <xf numFmtId="0" fontId="8" fillId="38" borderId="0" xfId="0" applyFont="1" applyFill="1" applyAlignment="1">
      <alignment/>
    </xf>
    <xf numFmtId="18" fontId="8" fillId="0" borderId="38" xfId="0" applyNumberFormat="1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0" fillId="0" borderId="40" xfId="0" applyNumberForma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8" fontId="8" fillId="0" borderId="43" xfId="0" applyNumberFormat="1" applyFont="1" applyBorder="1" applyAlignment="1">
      <alignment horizontal="center"/>
    </xf>
    <xf numFmtId="18" fontId="8" fillId="0" borderId="44" xfId="0" applyNumberFormat="1" applyFont="1" applyBorder="1" applyAlignment="1">
      <alignment horizontal="center"/>
    </xf>
    <xf numFmtId="18" fontId="8" fillId="0" borderId="45" xfId="0" applyNumberFormat="1" applyFont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45"/>
  <sheetViews>
    <sheetView tabSelected="1" zoomScalePageLayoutView="0" workbookViewId="0" topLeftCell="A1">
      <pane ySplit="1" topLeftCell="A100" activePane="bottomLeft" state="frozen"/>
      <selection pane="topLeft" activeCell="A1" sqref="A1"/>
      <selection pane="bottomLeft" activeCell="N112" activeCellId="5" sqref="B114 E113 H113 H114 K112 N112"/>
    </sheetView>
  </sheetViews>
  <sheetFormatPr defaultColWidth="9.140625" defaultRowHeight="12.75"/>
  <cols>
    <col min="2" max="2" width="9.140625" style="9" customWidth="1"/>
    <col min="3" max="3" width="4.421875" style="0" customWidth="1"/>
    <col min="4" max="4" width="9.140625" style="5" customWidth="1"/>
    <col min="5" max="5" width="9.140625" style="9" customWidth="1"/>
    <col min="6" max="6" width="4.00390625" style="0" customWidth="1"/>
    <col min="7" max="7" width="9.8515625" style="5" customWidth="1"/>
    <col min="8" max="8" width="9.8515625" style="9" customWidth="1"/>
    <col min="9" max="9" width="4.00390625" style="0" customWidth="1"/>
    <col min="10" max="10" width="9.140625" style="5" customWidth="1"/>
    <col min="11" max="11" width="9.140625" style="9" customWidth="1"/>
    <col min="12" max="12" width="4.00390625" style="0" customWidth="1"/>
    <col min="13" max="13" width="9.140625" style="5" customWidth="1"/>
    <col min="15" max="15" width="4.8515625" style="0" customWidth="1"/>
    <col min="16" max="16" width="9.7109375" style="0" customWidth="1"/>
    <col min="19" max="19" width="3.140625" style="73" customWidth="1"/>
    <col min="20" max="20" width="3.57421875" style="4" customWidth="1"/>
    <col min="21" max="21" width="2.7109375" style="73" customWidth="1"/>
    <col min="22" max="22" width="3.28125" style="4" customWidth="1"/>
    <col min="23" max="23" width="2.8515625" style="76" customWidth="1"/>
    <col min="24" max="24" width="2.7109375" style="78" customWidth="1"/>
    <col min="25" max="25" width="3.00390625" style="88" customWidth="1"/>
    <col min="26" max="26" width="3.140625" style="73" customWidth="1"/>
    <col min="27" max="27" width="2.8515625" style="73" customWidth="1"/>
    <col min="28" max="28" width="3.140625" style="76" customWidth="1"/>
    <col min="29" max="29" width="3.00390625" style="76" customWidth="1"/>
    <col min="30" max="30" width="3.28125" style="78" customWidth="1"/>
    <col min="31" max="31" width="3.00390625" style="76" customWidth="1"/>
    <col min="32" max="32" width="2.8515625" style="88" customWidth="1"/>
    <col min="33" max="33" width="3.00390625" style="88" customWidth="1"/>
    <col min="34" max="34" width="3.00390625" style="0" customWidth="1"/>
    <col min="36" max="52" width="6.7109375" style="0" customWidth="1"/>
  </cols>
  <sheetData>
    <row r="1" spans="1:34" s="8" customFormat="1" ht="23.25">
      <c r="A1" s="153" t="s">
        <v>49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  <c r="R1" s="8" t="s">
        <v>8</v>
      </c>
      <c r="S1" s="72">
        <v>1</v>
      </c>
      <c r="T1" s="21">
        <v>2</v>
      </c>
      <c r="U1" s="72">
        <v>3</v>
      </c>
      <c r="V1" s="21">
        <v>4</v>
      </c>
      <c r="W1" s="75">
        <v>5</v>
      </c>
      <c r="X1" s="79">
        <v>6</v>
      </c>
      <c r="Y1" s="87">
        <v>7</v>
      </c>
      <c r="Z1" s="72">
        <v>8</v>
      </c>
      <c r="AA1" s="72">
        <v>9</v>
      </c>
      <c r="AB1" s="75">
        <v>10</v>
      </c>
      <c r="AC1" s="75">
        <v>11</v>
      </c>
      <c r="AD1" s="79">
        <v>12</v>
      </c>
      <c r="AE1" s="75">
        <v>13</v>
      </c>
      <c r="AF1" s="87">
        <v>14</v>
      </c>
      <c r="AG1" s="87">
        <v>15</v>
      </c>
      <c r="AH1" s="8">
        <v>16</v>
      </c>
    </row>
    <row r="2" spans="1:16" ht="12.75">
      <c r="A2" s="12"/>
      <c r="B2" s="13"/>
      <c r="C2" s="12"/>
      <c r="D2" s="14" t="s">
        <v>2</v>
      </c>
      <c r="E2" s="91" t="s">
        <v>16</v>
      </c>
      <c r="F2" s="15"/>
      <c r="G2" s="16"/>
      <c r="H2" s="14" t="s">
        <v>17</v>
      </c>
      <c r="I2" s="3"/>
      <c r="J2" s="16"/>
      <c r="K2" s="13"/>
      <c r="L2" s="12"/>
      <c r="M2" s="16"/>
      <c r="N2" s="20"/>
      <c r="O2" s="3"/>
      <c r="P2" s="3"/>
    </row>
    <row r="3" spans="2:33" s="4" customFormat="1" ht="21" customHeight="1">
      <c r="B3" s="10"/>
      <c r="C3" s="4" t="s">
        <v>8</v>
      </c>
      <c r="E3" s="97"/>
      <c r="I3"/>
      <c r="L3"/>
      <c r="M3"/>
      <c r="N3"/>
      <c r="S3" s="73"/>
      <c r="U3" s="73"/>
      <c r="W3" s="76"/>
      <c r="X3" s="78"/>
      <c r="Y3" s="88"/>
      <c r="Z3" s="73"/>
      <c r="AA3" s="73"/>
      <c r="AB3" s="76"/>
      <c r="AC3" s="76"/>
      <c r="AD3" s="78"/>
      <c r="AE3" s="76"/>
      <c r="AF3" s="88"/>
      <c r="AG3" s="88"/>
    </row>
    <row r="4" spans="2:33" s="4" customFormat="1" ht="15">
      <c r="B4" s="10"/>
      <c r="D4" s="19">
        <v>1</v>
      </c>
      <c r="E4" s="92" t="s">
        <v>68</v>
      </c>
      <c r="F4"/>
      <c r="H4"/>
      <c r="I4" t="s">
        <v>36</v>
      </c>
      <c r="K4" t="s">
        <v>37</v>
      </c>
      <c r="L4"/>
      <c r="M4"/>
      <c r="N4"/>
      <c r="S4" s="73"/>
      <c r="U4" s="73"/>
      <c r="W4" s="76"/>
      <c r="X4" s="78"/>
      <c r="Y4" s="88"/>
      <c r="Z4" s="73"/>
      <c r="AA4" s="73"/>
      <c r="AB4" s="76"/>
      <c r="AC4" s="76"/>
      <c r="AD4" s="78"/>
      <c r="AE4" s="76"/>
      <c r="AF4" s="88"/>
      <c r="AG4" s="88"/>
    </row>
    <row r="5" spans="1:33" s="4" customFormat="1" ht="15">
      <c r="A5" s="84"/>
      <c r="B5" s="10"/>
      <c r="D5" s="19">
        <v>2</v>
      </c>
      <c r="E5" s="92" t="s">
        <v>69</v>
      </c>
      <c r="F5"/>
      <c r="H5"/>
      <c r="I5" t="s">
        <v>33</v>
      </c>
      <c r="K5" t="s">
        <v>50</v>
      </c>
      <c r="L5"/>
      <c r="M5"/>
      <c r="N5"/>
      <c r="S5" s="73"/>
      <c r="U5" s="73"/>
      <c r="W5" s="76"/>
      <c r="X5" s="78"/>
      <c r="Y5" s="88"/>
      <c r="Z5" s="73"/>
      <c r="AA5" s="73"/>
      <c r="AB5" s="76"/>
      <c r="AC5" s="76"/>
      <c r="AD5" s="78"/>
      <c r="AE5" s="76"/>
      <c r="AF5" s="88"/>
      <c r="AG5" s="88"/>
    </row>
    <row r="6" spans="2:33" s="4" customFormat="1" ht="15">
      <c r="B6" s="10"/>
      <c r="D6" s="19">
        <v>3</v>
      </c>
      <c r="E6" s="92" t="s">
        <v>43</v>
      </c>
      <c r="F6"/>
      <c r="H6"/>
      <c r="I6" t="s">
        <v>51</v>
      </c>
      <c r="K6" t="s">
        <v>52</v>
      </c>
      <c r="L6"/>
      <c r="M6"/>
      <c r="N6"/>
      <c r="S6" s="73"/>
      <c r="U6" s="73"/>
      <c r="W6" s="76"/>
      <c r="X6" s="78"/>
      <c r="Y6" s="88"/>
      <c r="Z6" s="73"/>
      <c r="AA6" s="73"/>
      <c r="AB6" s="76"/>
      <c r="AC6" s="76"/>
      <c r="AD6" s="78"/>
      <c r="AE6" s="76"/>
      <c r="AF6" s="88"/>
      <c r="AG6" s="88"/>
    </row>
    <row r="7" spans="2:33" s="4" customFormat="1" ht="15">
      <c r="B7" s="10"/>
      <c r="D7" s="19">
        <v>4</v>
      </c>
      <c r="E7" s="92" t="s">
        <v>38</v>
      </c>
      <c r="F7"/>
      <c r="H7"/>
      <c r="I7" t="s">
        <v>53</v>
      </c>
      <c r="K7" t="s">
        <v>32</v>
      </c>
      <c r="L7"/>
      <c r="M7"/>
      <c r="N7"/>
      <c r="S7" s="73"/>
      <c r="U7" s="73"/>
      <c r="W7" s="76"/>
      <c r="X7" s="78"/>
      <c r="Y7" s="88"/>
      <c r="Z7" s="73"/>
      <c r="AA7" s="73"/>
      <c r="AB7" s="76"/>
      <c r="AC7" s="76"/>
      <c r="AD7" s="78"/>
      <c r="AE7" s="76"/>
      <c r="AF7" s="88"/>
      <c r="AG7" s="88"/>
    </row>
    <row r="8" spans="2:33" s="4" customFormat="1" ht="15">
      <c r="B8" s="10"/>
      <c r="D8" s="19">
        <v>5</v>
      </c>
      <c r="E8" s="92" t="s">
        <v>70</v>
      </c>
      <c r="F8"/>
      <c r="H8"/>
      <c r="I8" s="42" t="s">
        <v>79</v>
      </c>
      <c r="K8" t="s">
        <v>54</v>
      </c>
      <c r="L8"/>
      <c r="M8"/>
      <c r="N8"/>
      <c r="S8" s="73"/>
      <c r="U8" s="73"/>
      <c r="W8" s="76"/>
      <c r="X8" s="78"/>
      <c r="Y8" s="88"/>
      <c r="Z8" s="73"/>
      <c r="AA8" s="73"/>
      <c r="AB8" s="76"/>
      <c r="AC8" s="76"/>
      <c r="AD8" s="78"/>
      <c r="AE8" s="76"/>
      <c r="AF8" s="88"/>
      <c r="AG8" s="88"/>
    </row>
    <row r="9" spans="2:33" s="4" customFormat="1" ht="15">
      <c r="B9" s="10"/>
      <c r="D9" s="19">
        <v>6</v>
      </c>
      <c r="E9" s="92" t="s">
        <v>40</v>
      </c>
      <c r="F9"/>
      <c r="H9"/>
      <c r="I9" t="s">
        <v>41</v>
      </c>
      <c r="K9" t="s">
        <v>42</v>
      </c>
      <c r="L9"/>
      <c r="M9" s="143" t="s">
        <v>89</v>
      </c>
      <c r="N9"/>
      <c r="S9" s="73"/>
      <c r="U9" s="73"/>
      <c r="W9" s="76"/>
      <c r="X9" s="78"/>
      <c r="Y9" s="88"/>
      <c r="Z9" s="73"/>
      <c r="AA9" s="73"/>
      <c r="AB9" s="76"/>
      <c r="AC9" s="76"/>
      <c r="AD9" s="78"/>
      <c r="AE9" s="76"/>
      <c r="AF9" s="88"/>
      <c r="AG9" s="88"/>
    </row>
    <row r="10" spans="1:33" s="4" customFormat="1" ht="15">
      <c r="A10" s="84"/>
      <c r="B10" s="10"/>
      <c r="D10" s="19">
        <v>7</v>
      </c>
      <c r="E10" s="92" t="s">
        <v>44</v>
      </c>
      <c r="F10"/>
      <c r="H10"/>
      <c r="I10" t="s">
        <v>55</v>
      </c>
      <c r="K10" t="s">
        <v>56</v>
      </c>
      <c r="L10"/>
      <c r="M10" s="143" t="s">
        <v>90</v>
      </c>
      <c r="N10"/>
      <c r="S10" s="73"/>
      <c r="U10" s="73"/>
      <c r="W10" s="76"/>
      <c r="X10" s="78"/>
      <c r="Y10" s="88"/>
      <c r="Z10" s="73"/>
      <c r="AA10" s="73"/>
      <c r="AB10" s="76"/>
      <c r="AC10" s="76"/>
      <c r="AD10" s="78"/>
      <c r="AE10" s="76"/>
      <c r="AF10" s="88"/>
      <c r="AG10" s="88"/>
    </row>
    <row r="11" spans="2:33" s="4" customFormat="1" ht="15">
      <c r="B11" s="10"/>
      <c r="D11" s="19">
        <v>8</v>
      </c>
      <c r="E11" s="99" t="s">
        <v>45</v>
      </c>
      <c r="F11"/>
      <c r="H11"/>
      <c r="I11" t="s">
        <v>57</v>
      </c>
      <c r="K11" t="s">
        <v>58</v>
      </c>
      <c r="L11"/>
      <c r="M11"/>
      <c r="N11"/>
      <c r="S11" s="73"/>
      <c r="U11" s="73"/>
      <c r="W11" s="76"/>
      <c r="X11" s="78"/>
      <c r="Y11" s="88"/>
      <c r="Z11" s="73"/>
      <c r="AA11" s="73"/>
      <c r="AB11" s="76"/>
      <c r="AC11" s="76"/>
      <c r="AD11" s="78"/>
      <c r="AE11" s="76"/>
      <c r="AF11" s="88"/>
      <c r="AG11" s="88"/>
    </row>
    <row r="12" spans="2:33" s="4" customFormat="1" ht="15">
      <c r="B12" s="10"/>
      <c r="D12" s="19">
        <v>9</v>
      </c>
      <c r="E12" s="92" t="s">
        <v>71</v>
      </c>
      <c r="F12"/>
      <c r="H12"/>
      <c r="I12" t="s">
        <v>59</v>
      </c>
      <c r="K12" t="s">
        <v>60</v>
      </c>
      <c r="L12" s="92"/>
      <c r="M12"/>
      <c r="N12"/>
      <c r="S12" s="73"/>
      <c r="U12" s="73"/>
      <c r="W12" s="76"/>
      <c r="X12" s="78"/>
      <c r="Y12" s="88"/>
      <c r="Z12" s="73"/>
      <c r="AA12" s="73"/>
      <c r="AB12" s="76"/>
      <c r="AC12" s="76"/>
      <c r="AD12" s="78"/>
      <c r="AE12" s="76"/>
      <c r="AF12" s="88"/>
      <c r="AG12" s="88"/>
    </row>
    <row r="13" spans="2:33" s="4" customFormat="1" ht="15">
      <c r="B13" s="10"/>
      <c r="D13" s="19">
        <v>10</v>
      </c>
      <c r="E13" s="92" t="s">
        <v>39</v>
      </c>
      <c r="F13"/>
      <c r="H13"/>
      <c r="I13" t="s">
        <v>33</v>
      </c>
      <c r="K13" t="s">
        <v>34</v>
      </c>
      <c r="L13"/>
      <c r="M13"/>
      <c r="N13"/>
      <c r="S13" s="73"/>
      <c r="U13" s="73"/>
      <c r="W13" s="76"/>
      <c r="X13" s="78"/>
      <c r="Y13" s="88"/>
      <c r="Z13" s="73"/>
      <c r="AA13" s="73"/>
      <c r="AB13" s="76"/>
      <c r="AC13" s="76"/>
      <c r="AD13" s="78"/>
      <c r="AE13" s="76"/>
      <c r="AF13" s="88"/>
      <c r="AG13" s="88"/>
    </row>
    <row r="14" spans="2:33" s="4" customFormat="1" ht="15">
      <c r="B14" s="10"/>
      <c r="D14" s="19">
        <v>11</v>
      </c>
      <c r="E14" s="92" t="s">
        <v>72</v>
      </c>
      <c r="F14"/>
      <c r="H14"/>
      <c r="I14" t="s">
        <v>61</v>
      </c>
      <c r="K14" t="s">
        <v>62</v>
      </c>
      <c r="L14"/>
      <c r="M14"/>
      <c r="N14"/>
      <c r="S14" s="73"/>
      <c r="U14" s="73"/>
      <c r="W14" s="76"/>
      <c r="X14" s="78"/>
      <c r="Y14" s="88"/>
      <c r="Z14" s="73"/>
      <c r="AA14" s="73"/>
      <c r="AB14" s="76"/>
      <c r="AC14" s="76"/>
      <c r="AD14" s="78"/>
      <c r="AE14" s="76"/>
      <c r="AF14" s="88"/>
      <c r="AG14" s="88"/>
    </row>
    <row r="15" spans="2:33" s="4" customFormat="1" ht="15">
      <c r="B15" s="10"/>
      <c r="D15" s="19">
        <v>12</v>
      </c>
      <c r="E15" s="92" t="s">
        <v>73</v>
      </c>
      <c r="F15"/>
      <c r="H15"/>
      <c r="I15" t="s">
        <v>30</v>
      </c>
      <c r="K15" t="s">
        <v>31</v>
      </c>
      <c r="L15"/>
      <c r="M15"/>
      <c r="N15"/>
      <c r="S15" s="73"/>
      <c r="U15" s="73"/>
      <c r="W15" s="76"/>
      <c r="X15" s="78"/>
      <c r="Y15" s="88"/>
      <c r="Z15" s="73"/>
      <c r="AA15" s="73"/>
      <c r="AB15" s="76"/>
      <c r="AC15" s="76"/>
      <c r="AD15" s="78"/>
      <c r="AE15" s="76"/>
      <c r="AF15" s="88"/>
      <c r="AG15" s="88"/>
    </row>
    <row r="16" spans="2:33" s="4" customFormat="1" ht="15">
      <c r="B16" s="10"/>
      <c r="D16" s="19">
        <v>13</v>
      </c>
      <c r="E16" s="92" t="s">
        <v>46</v>
      </c>
      <c r="F16"/>
      <c r="H16"/>
      <c r="I16" t="s">
        <v>63</v>
      </c>
      <c r="K16" t="s">
        <v>64</v>
      </c>
      <c r="L16" s="93"/>
      <c r="M16"/>
      <c r="N16"/>
      <c r="O16"/>
      <c r="P16"/>
      <c r="Q16"/>
      <c r="R16"/>
      <c r="S16" s="73"/>
      <c r="U16" s="73"/>
      <c r="W16" s="76"/>
      <c r="X16" s="78"/>
      <c r="Y16" s="88"/>
      <c r="Z16" s="73"/>
      <c r="AA16" s="73"/>
      <c r="AB16" s="76"/>
      <c r="AC16" s="76"/>
      <c r="AD16" s="78"/>
      <c r="AE16" s="76"/>
      <c r="AF16" s="88"/>
      <c r="AG16" s="88"/>
    </row>
    <row r="17" spans="2:33" s="4" customFormat="1" ht="15">
      <c r="B17" s="10"/>
      <c r="D17" s="19">
        <v>14</v>
      </c>
      <c r="E17" s="100" t="s">
        <v>74</v>
      </c>
      <c r="F17"/>
      <c r="H17"/>
      <c r="I17" t="s">
        <v>65</v>
      </c>
      <c r="K17" t="s">
        <v>66</v>
      </c>
      <c r="L17"/>
      <c r="M17"/>
      <c r="N17"/>
      <c r="O17"/>
      <c r="P17"/>
      <c r="Q17"/>
      <c r="R17"/>
      <c r="S17" s="73"/>
      <c r="U17" s="73"/>
      <c r="W17" s="76"/>
      <c r="X17" s="78"/>
      <c r="Y17" s="88"/>
      <c r="Z17" s="73"/>
      <c r="AA17" s="73"/>
      <c r="AB17" s="76"/>
      <c r="AC17" s="76"/>
      <c r="AD17" s="78"/>
      <c r="AE17" s="76"/>
      <c r="AF17" s="88"/>
      <c r="AG17" s="88"/>
    </row>
    <row r="18" spans="2:33" s="4" customFormat="1" ht="15">
      <c r="B18" s="10"/>
      <c r="D18" s="19">
        <v>15</v>
      </c>
      <c r="E18" s="92" t="s">
        <v>75</v>
      </c>
      <c r="F18"/>
      <c r="H18"/>
      <c r="I18" s="42" t="s">
        <v>78</v>
      </c>
      <c r="K18" t="s">
        <v>67</v>
      </c>
      <c r="L18"/>
      <c r="M18" s="143" t="s">
        <v>91</v>
      </c>
      <c r="N18"/>
      <c r="O18"/>
      <c r="P18"/>
      <c r="Q18"/>
      <c r="R18"/>
      <c r="S18" s="73"/>
      <c r="U18" s="73"/>
      <c r="W18" s="76"/>
      <c r="X18" s="78"/>
      <c r="Y18" s="88"/>
      <c r="Z18" s="73"/>
      <c r="AA18" s="73"/>
      <c r="AB18" s="76"/>
      <c r="AC18" s="76"/>
      <c r="AD18" s="78"/>
      <c r="AE18" s="76"/>
      <c r="AF18" s="88"/>
      <c r="AG18" s="88"/>
    </row>
    <row r="19" spans="2:33" s="4" customFormat="1" ht="15">
      <c r="B19" s="10"/>
      <c r="D19" s="19">
        <v>16</v>
      </c>
      <c r="E19" s="92" t="s">
        <v>80</v>
      </c>
      <c r="F19"/>
      <c r="H19"/>
      <c r="I19"/>
      <c r="J19" s="41"/>
      <c r="K19"/>
      <c r="L19"/>
      <c r="M19"/>
      <c r="N19"/>
      <c r="O19"/>
      <c r="P19"/>
      <c r="Q19"/>
      <c r="R19"/>
      <c r="S19" s="73"/>
      <c r="U19" s="73"/>
      <c r="W19" s="76"/>
      <c r="X19" s="78"/>
      <c r="Y19" s="88"/>
      <c r="Z19" s="73"/>
      <c r="AA19" s="73"/>
      <c r="AB19" s="76"/>
      <c r="AC19" s="76"/>
      <c r="AD19" s="78"/>
      <c r="AE19" s="76"/>
      <c r="AF19" s="88"/>
      <c r="AG19" s="88"/>
    </row>
    <row r="20" spans="2:33" s="4" customFormat="1" ht="15">
      <c r="B20" s="10"/>
      <c r="D20" s="112" t="s">
        <v>81</v>
      </c>
      <c r="E20" s="113"/>
      <c r="F20"/>
      <c r="H20"/>
      <c r="I20"/>
      <c r="J20" s="41"/>
      <c r="K20"/>
      <c r="L20"/>
      <c r="M20"/>
      <c r="N20"/>
      <c r="O20"/>
      <c r="P20"/>
      <c r="Q20"/>
      <c r="R20"/>
      <c r="S20" s="73"/>
      <c r="U20" s="73"/>
      <c r="W20" s="76"/>
      <c r="X20" s="78"/>
      <c r="Y20" s="88"/>
      <c r="Z20" s="73"/>
      <c r="AA20" s="73"/>
      <c r="AB20" s="76"/>
      <c r="AC20" s="76"/>
      <c r="AD20" s="78"/>
      <c r="AE20" s="76"/>
      <c r="AF20" s="88"/>
      <c r="AG20" s="88"/>
    </row>
    <row r="21" spans="2:33" s="4" customFormat="1" ht="17.25" customHeight="1">
      <c r="B21" s="10"/>
      <c r="D21" s="98"/>
      <c r="E21" s="8"/>
      <c r="F21" s="21"/>
      <c r="G21" s="21"/>
      <c r="H21"/>
      <c r="I21"/>
      <c r="J21" s="11"/>
      <c r="K21" s="10"/>
      <c r="L21"/>
      <c r="M21"/>
      <c r="N21"/>
      <c r="O21"/>
      <c r="P21"/>
      <c r="Q21"/>
      <c r="R21"/>
      <c r="S21" s="73"/>
      <c r="U21" s="73"/>
      <c r="W21" s="76"/>
      <c r="X21" s="78"/>
      <c r="Y21" s="88"/>
      <c r="Z21" s="73"/>
      <c r="AA21" s="73"/>
      <c r="AB21" s="76"/>
      <c r="AC21" s="76"/>
      <c r="AD21" s="78"/>
      <c r="AE21" s="76"/>
      <c r="AF21" s="88"/>
      <c r="AG21" s="88"/>
    </row>
    <row r="22" ht="12.75">
      <c r="B22" t="s">
        <v>3</v>
      </c>
    </row>
    <row r="23" spans="2:13" ht="12.75">
      <c r="B23" s="5" t="s">
        <v>10</v>
      </c>
      <c r="C23" s="6"/>
      <c r="D23" s="6"/>
      <c r="E23" s="6"/>
      <c r="F23" s="6"/>
      <c r="G23"/>
      <c r="H23"/>
      <c r="J23"/>
      <c r="K23"/>
      <c r="M23"/>
    </row>
    <row r="24" spans="2:13" ht="12.75">
      <c r="B24" s="5" t="s">
        <v>11</v>
      </c>
      <c r="C24" s="6"/>
      <c r="D24" s="6"/>
      <c r="E24" s="6"/>
      <c r="F24" s="6"/>
      <c r="G24"/>
      <c r="H24"/>
      <c r="J24"/>
      <c r="K24"/>
      <c r="M24"/>
    </row>
    <row r="25" spans="2:33" s="6" customFormat="1" ht="12.75">
      <c r="B25" s="95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R25"/>
      <c r="S25" s="73"/>
      <c r="T25" s="4"/>
      <c r="U25" s="73"/>
      <c r="V25" s="4"/>
      <c r="W25" s="76"/>
      <c r="X25" s="78"/>
      <c r="Y25" s="88"/>
      <c r="Z25" s="73"/>
      <c r="AA25" s="73"/>
      <c r="AB25" s="76"/>
      <c r="AC25" s="76"/>
      <c r="AD25" s="78"/>
      <c r="AE25" s="76"/>
      <c r="AF25" s="88"/>
      <c r="AG25" s="88"/>
    </row>
    <row r="26" spans="2:33" s="6" customFormat="1" ht="12.75">
      <c r="B26" s="95" t="s">
        <v>35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R26"/>
      <c r="S26" s="73"/>
      <c r="T26" s="4"/>
      <c r="U26" s="73"/>
      <c r="V26" s="4"/>
      <c r="W26" s="76"/>
      <c r="X26" s="78"/>
      <c r="Y26" s="88"/>
      <c r="Z26" s="73"/>
      <c r="AA26" s="73"/>
      <c r="AB26" s="76"/>
      <c r="AC26" s="76"/>
      <c r="AD26" s="78"/>
      <c r="AE26" s="76"/>
      <c r="AF26" s="88"/>
      <c r="AG26" s="88"/>
    </row>
    <row r="27" spans="2:33" s="6" customFormat="1" ht="15">
      <c r="B27" s="39" t="s">
        <v>18</v>
      </c>
      <c r="C27" s="40"/>
      <c r="D27" s="40"/>
      <c r="E27" s="40"/>
      <c r="F27" s="40"/>
      <c r="G27" s="40"/>
      <c r="H27" s="40"/>
      <c r="I27" s="40"/>
      <c r="J27" s="40"/>
      <c r="K27" s="40"/>
      <c r="L27" s="18"/>
      <c r="M27" s="18"/>
      <c r="N27" s="18"/>
      <c r="R27"/>
      <c r="S27" s="73"/>
      <c r="T27" s="4"/>
      <c r="U27" s="73"/>
      <c r="V27" s="4"/>
      <c r="W27" s="76"/>
      <c r="X27" s="78"/>
      <c r="Y27" s="88"/>
      <c r="Z27" s="73"/>
      <c r="AA27" s="73"/>
      <c r="AB27" s="76"/>
      <c r="AC27" s="76"/>
      <c r="AD27" s="78"/>
      <c r="AE27" s="76"/>
      <c r="AF27" s="88"/>
      <c r="AG27" s="88"/>
    </row>
    <row r="28" spans="2:33" s="6" customFormat="1" ht="12.75">
      <c r="B28" s="11" t="s">
        <v>15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R28"/>
      <c r="S28" s="73"/>
      <c r="T28" s="4"/>
      <c r="U28" s="73"/>
      <c r="V28" s="4"/>
      <c r="W28" s="76"/>
      <c r="X28" s="78"/>
      <c r="Y28" s="88"/>
      <c r="Z28" s="73"/>
      <c r="AA28" s="73"/>
      <c r="AB28" s="76"/>
      <c r="AC28" s="76"/>
      <c r="AD28" s="78"/>
      <c r="AE28" s="76"/>
      <c r="AF28" s="88"/>
      <c r="AG28" s="88"/>
    </row>
    <row r="29" spans="2:9" ht="12.75">
      <c r="B29" s="5" t="s">
        <v>4</v>
      </c>
      <c r="C29" s="6"/>
      <c r="F29" s="6"/>
      <c r="I29" s="6"/>
    </row>
    <row r="31" spans="1:16" ht="18" customHeight="1" thickBot="1">
      <c r="A31" s="152">
        <v>45011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</row>
    <row r="32" spans="1:16" ht="18" customHeight="1" thickBot="1">
      <c r="A32" s="43" t="s">
        <v>0</v>
      </c>
      <c r="B32" s="156">
        <v>0.59375</v>
      </c>
      <c r="C32" s="157"/>
      <c r="D32" s="158"/>
      <c r="E32" s="156">
        <v>0.607638888888889</v>
      </c>
      <c r="F32" s="157"/>
      <c r="G32" s="158"/>
      <c r="H32" s="156">
        <v>0.6215277777777778</v>
      </c>
      <c r="I32" s="157"/>
      <c r="J32" s="158"/>
      <c r="K32" s="156">
        <v>0.6354166666666666</v>
      </c>
      <c r="L32" s="157"/>
      <c r="M32" s="158"/>
      <c r="N32" s="156">
        <v>0.6493055555555556</v>
      </c>
      <c r="O32" s="157"/>
      <c r="P32" s="158"/>
    </row>
    <row r="33" spans="1:16" ht="18" customHeight="1">
      <c r="A33" s="22" t="s">
        <v>5</v>
      </c>
      <c r="B33" s="23">
        <v>3</v>
      </c>
      <c r="C33" s="32" t="s">
        <v>1</v>
      </c>
      <c r="D33" s="101">
        <v>4</v>
      </c>
      <c r="E33" s="104">
        <v>6</v>
      </c>
      <c r="F33" s="32" t="s">
        <v>1</v>
      </c>
      <c r="G33" s="25">
        <v>8</v>
      </c>
      <c r="H33" s="104">
        <v>1</v>
      </c>
      <c r="I33" s="32" t="s">
        <v>1</v>
      </c>
      <c r="J33" s="25">
        <v>4</v>
      </c>
      <c r="K33" s="104">
        <v>3</v>
      </c>
      <c r="L33" s="32" t="s">
        <v>1</v>
      </c>
      <c r="M33" s="25" t="s">
        <v>77</v>
      </c>
      <c r="N33" s="104">
        <v>9</v>
      </c>
      <c r="O33" s="32" t="s">
        <v>1</v>
      </c>
      <c r="P33" s="25">
        <v>14</v>
      </c>
    </row>
    <row r="34" spans="1:34" ht="18" customHeight="1">
      <c r="A34" s="26" t="s">
        <v>13</v>
      </c>
      <c r="B34" s="28">
        <v>11</v>
      </c>
      <c r="C34" s="32" t="s">
        <v>1</v>
      </c>
      <c r="D34" s="102">
        <v>12</v>
      </c>
      <c r="E34" s="109">
        <v>14</v>
      </c>
      <c r="F34" s="32" t="s">
        <v>1</v>
      </c>
      <c r="G34" s="25">
        <v>16</v>
      </c>
      <c r="H34" s="104">
        <v>5</v>
      </c>
      <c r="I34" s="32" t="s">
        <v>1</v>
      </c>
      <c r="J34" s="25">
        <v>8</v>
      </c>
      <c r="K34" s="104">
        <v>4</v>
      </c>
      <c r="L34" s="32" t="s">
        <v>1</v>
      </c>
      <c r="M34" s="25">
        <v>8</v>
      </c>
      <c r="N34" s="23" t="s">
        <v>76</v>
      </c>
      <c r="O34" s="32" t="s">
        <v>1</v>
      </c>
      <c r="P34" s="25" t="s">
        <v>77</v>
      </c>
      <c r="R34" s="35">
        <f>SUM(S34:AH34)</f>
        <v>8</v>
      </c>
      <c r="S34" s="74">
        <f>COUNTIF(B34:P34,S1)</f>
        <v>0</v>
      </c>
      <c r="T34" s="70">
        <f>COUNTIF(B34:P34,T1)</f>
        <v>0</v>
      </c>
      <c r="U34" s="74">
        <f>COUNTIF(B34:P34,U1)</f>
        <v>0</v>
      </c>
      <c r="V34" s="70">
        <f>COUNTIF(B34:P34,V1)</f>
        <v>1</v>
      </c>
      <c r="W34" s="77">
        <f>COUNTIF(B34:P34,W1)</f>
        <v>1</v>
      </c>
      <c r="X34" s="80">
        <f>COUNTIF(B34:P34,X1)</f>
        <v>0</v>
      </c>
      <c r="Y34" s="89">
        <f>COUNTIF(B34:P34,Y1)</f>
        <v>0</v>
      </c>
      <c r="Z34" s="74">
        <f>COUNTIF(B34:P34,Z1)</f>
        <v>2</v>
      </c>
      <c r="AA34" s="74">
        <f>COUNTIF(B34:P34,AAI)</f>
        <v>0</v>
      </c>
      <c r="AB34" s="77">
        <f>COUNTIF(B34:P34,AB1)</f>
        <v>0</v>
      </c>
      <c r="AC34" s="77">
        <f>COUNTIF(B34:P34,AC1)</f>
        <v>1</v>
      </c>
      <c r="AD34" s="80">
        <f>COUNTIF(B34:P34,AD1)</f>
        <v>1</v>
      </c>
      <c r="AE34" s="77">
        <f>COUNTIF(B34:P34,AE1)</f>
        <v>0</v>
      </c>
      <c r="AF34" s="89">
        <f>COUNTIF(B34:P34,AF1)</f>
        <v>1</v>
      </c>
      <c r="AG34" s="89">
        <f>COUNTIF(B34:P34,AG1)</f>
        <v>0</v>
      </c>
      <c r="AH34" s="35">
        <f>COUNTIF(B34:P34,AH1)</f>
        <v>1</v>
      </c>
    </row>
    <row r="35" spans="1:17" ht="18" customHeight="1">
      <c r="A35" s="27" t="s">
        <v>6</v>
      </c>
      <c r="B35" s="31">
        <v>5</v>
      </c>
      <c r="C35" s="32" t="s">
        <v>1</v>
      </c>
      <c r="D35" s="103">
        <v>6</v>
      </c>
      <c r="E35" s="104">
        <v>10</v>
      </c>
      <c r="F35" s="32" t="s">
        <v>1</v>
      </c>
      <c r="G35" s="25">
        <v>12</v>
      </c>
      <c r="H35" s="23" t="s">
        <v>76</v>
      </c>
      <c r="I35" s="32" t="s">
        <v>1</v>
      </c>
      <c r="J35" s="101">
        <v>3</v>
      </c>
      <c r="K35" s="28">
        <v>9</v>
      </c>
      <c r="L35" s="32" t="s">
        <v>1</v>
      </c>
      <c r="M35" s="102">
        <v>13</v>
      </c>
      <c r="N35" s="108">
        <v>3</v>
      </c>
      <c r="O35" s="32" t="s">
        <v>1</v>
      </c>
      <c r="P35" s="30">
        <v>8</v>
      </c>
      <c r="Q35" s="42"/>
    </row>
    <row r="36" spans="1:16" ht="18" customHeight="1">
      <c r="A36" s="27" t="s">
        <v>7</v>
      </c>
      <c r="B36" s="31" t="s">
        <v>77</v>
      </c>
      <c r="C36" s="32" t="s">
        <v>1</v>
      </c>
      <c r="D36" s="103">
        <v>8</v>
      </c>
      <c r="E36" s="31" t="s">
        <v>76</v>
      </c>
      <c r="F36" s="32" t="s">
        <v>1</v>
      </c>
      <c r="G36" s="103">
        <v>4</v>
      </c>
      <c r="H36" s="106">
        <v>6</v>
      </c>
      <c r="I36" s="32" t="s">
        <v>1</v>
      </c>
      <c r="J36" s="33" t="s">
        <v>77</v>
      </c>
      <c r="K36" s="31" t="s">
        <v>76</v>
      </c>
      <c r="L36" s="32" t="s">
        <v>1</v>
      </c>
      <c r="M36" s="103">
        <v>6</v>
      </c>
      <c r="N36" s="106">
        <v>1</v>
      </c>
      <c r="O36" s="32" t="s">
        <v>1</v>
      </c>
      <c r="P36" s="33">
        <v>6</v>
      </c>
    </row>
    <row r="37" spans="1:34" ht="18" customHeight="1">
      <c r="A37" s="22" t="s">
        <v>14</v>
      </c>
      <c r="B37" s="104">
        <v>1</v>
      </c>
      <c r="C37" s="32" t="s">
        <v>1</v>
      </c>
      <c r="D37" s="25" t="s">
        <v>76</v>
      </c>
      <c r="E37" s="104">
        <v>1</v>
      </c>
      <c r="F37" s="32" t="s">
        <v>1</v>
      </c>
      <c r="G37" s="25">
        <v>3</v>
      </c>
      <c r="H37" s="104">
        <v>10</v>
      </c>
      <c r="I37" s="32" t="s">
        <v>1</v>
      </c>
      <c r="J37" s="25">
        <v>11</v>
      </c>
      <c r="K37" s="104">
        <v>10</v>
      </c>
      <c r="L37" s="32" t="s">
        <v>1</v>
      </c>
      <c r="M37" s="25">
        <v>14</v>
      </c>
      <c r="N37" s="23">
        <v>4</v>
      </c>
      <c r="O37" s="32" t="s">
        <v>1</v>
      </c>
      <c r="P37" s="101">
        <v>5</v>
      </c>
      <c r="R37" s="35">
        <f>SUM(S37:AH37)</f>
        <v>9</v>
      </c>
      <c r="S37" s="74">
        <f>COUNTIF(B37:P37,S1)</f>
        <v>2</v>
      </c>
      <c r="T37" s="70">
        <f>COUNTIF(B37:P37,T1)</f>
        <v>0</v>
      </c>
      <c r="U37" s="74">
        <f>COUNTIF(B37:P37,U1)</f>
        <v>1</v>
      </c>
      <c r="V37" s="70">
        <f>COUNTIF(B37:P37,V1)</f>
        <v>1</v>
      </c>
      <c r="W37" s="77">
        <f>COUNTIF(B37:P37,W1)</f>
        <v>1</v>
      </c>
      <c r="X37" s="80">
        <f>COUNTIF(B37:P37,X1)</f>
        <v>0</v>
      </c>
      <c r="Y37" s="89">
        <f>COUNTIF(B37:P37,Y1)</f>
        <v>0</v>
      </c>
      <c r="Z37" s="74">
        <f>COUNTIF(B37:P37,Z1)</f>
        <v>0</v>
      </c>
      <c r="AA37" s="74">
        <f>COUNTIF(B37:P37,AA1)</f>
        <v>0</v>
      </c>
      <c r="AB37" s="77">
        <f>COUNTIF(B37:P37,AB1)</f>
        <v>2</v>
      </c>
      <c r="AC37" s="77">
        <f>COUNTIF(B37:P37,AC1)</f>
        <v>1</v>
      </c>
      <c r="AD37" s="80">
        <f>COUNTIF(B37:P37,AD1)</f>
        <v>0</v>
      </c>
      <c r="AE37" s="77">
        <f>COUNTIF(B37:P37,AE1)</f>
        <v>0</v>
      </c>
      <c r="AF37" s="89">
        <f>COUNTIF(B37:P37,AF1)</f>
        <v>1</v>
      </c>
      <c r="AG37" s="89">
        <f>COUNTIF(B37:P37,AG1)</f>
        <v>0</v>
      </c>
      <c r="AH37" s="35">
        <f>COUNTIF(B37:P37,AH1)</f>
        <v>0</v>
      </c>
    </row>
    <row r="38" spans="1:34" ht="18" customHeight="1">
      <c r="A38" s="27" t="s">
        <v>9</v>
      </c>
      <c r="B38" s="104">
        <v>13</v>
      </c>
      <c r="C38" s="32" t="s">
        <v>1</v>
      </c>
      <c r="D38" s="25">
        <v>14</v>
      </c>
      <c r="E38" s="28">
        <v>9</v>
      </c>
      <c r="F38" s="32" t="s">
        <v>1</v>
      </c>
      <c r="G38" s="102">
        <v>11</v>
      </c>
      <c r="H38" s="31">
        <v>9</v>
      </c>
      <c r="I38" s="32" t="s">
        <v>1</v>
      </c>
      <c r="J38" s="103">
        <v>12</v>
      </c>
      <c r="K38" s="106">
        <v>11</v>
      </c>
      <c r="L38" s="32" t="s">
        <v>1</v>
      </c>
      <c r="M38" s="33">
        <v>15</v>
      </c>
      <c r="N38" s="106">
        <v>10</v>
      </c>
      <c r="O38" s="32" t="s">
        <v>1</v>
      </c>
      <c r="P38" s="33">
        <v>15</v>
      </c>
      <c r="Q38" s="42"/>
      <c r="R38" s="35"/>
      <c r="S38" s="74"/>
      <c r="T38" s="70"/>
      <c r="U38" s="74"/>
      <c r="V38" s="70"/>
      <c r="W38" s="77"/>
      <c r="X38" s="80"/>
      <c r="Y38" s="89"/>
      <c r="Z38" s="74"/>
      <c r="AA38" s="74"/>
      <c r="AB38" s="77"/>
      <c r="AC38" s="77"/>
      <c r="AD38" s="80"/>
      <c r="AE38" s="77"/>
      <c r="AF38" s="89"/>
      <c r="AG38" s="89"/>
      <c r="AH38" s="35"/>
    </row>
    <row r="39" spans="1:34" ht="18" customHeight="1">
      <c r="A39" s="45" t="s">
        <v>28</v>
      </c>
      <c r="B39" s="109">
        <v>15</v>
      </c>
      <c r="C39" s="46" t="s">
        <v>1</v>
      </c>
      <c r="D39" s="44">
        <v>16</v>
      </c>
      <c r="E39" s="106">
        <v>13</v>
      </c>
      <c r="F39" s="48" t="s">
        <v>1</v>
      </c>
      <c r="G39" s="49">
        <v>15</v>
      </c>
      <c r="H39" s="104">
        <v>14</v>
      </c>
      <c r="I39" s="46" t="s">
        <v>1</v>
      </c>
      <c r="J39" s="44">
        <v>15</v>
      </c>
      <c r="K39" s="45">
        <v>1</v>
      </c>
      <c r="L39" s="46" t="s">
        <v>1</v>
      </c>
      <c r="M39" s="101">
        <v>5</v>
      </c>
      <c r="N39" s="45">
        <v>12</v>
      </c>
      <c r="O39" s="48" t="s">
        <v>1</v>
      </c>
      <c r="P39" s="101">
        <v>13</v>
      </c>
      <c r="Q39" s="71"/>
      <c r="R39" s="35">
        <f>SUM(S39:AH39)</f>
        <v>10</v>
      </c>
      <c r="S39" s="74">
        <f>COUNTIF(B39:P39,S1)</f>
        <v>1</v>
      </c>
      <c r="T39" s="70">
        <f>COUNTIF(B39:P39,T1)</f>
        <v>0</v>
      </c>
      <c r="U39" s="74">
        <f>COUNTIF(B39:P39,U1)</f>
        <v>0</v>
      </c>
      <c r="V39" s="70">
        <f>COUNTIF(B39:P39,V1)</f>
        <v>0</v>
      </c>
      <c r="W39" s="77">
        <f>COUNTIF(B39:P39,W1)</f>
        <v>1</v>
      </c>
      <c r="X39" s="80">
        <f>COUNTIF(B39:P39,X1)</f>
        <v>0</v>
      </c>
      <c r="Y39" s="89">
        <f>COUNTIF(B39:P39,Y1)</f>
        <v>0</v>
      </c>
      <c r="Z39" s="74">
        <f>COUNTIF(B39:P39,Z1)</f>
        <v>0</v>
      </c>
      <c r="AA39" s="74">
        <f>COUNTIF(B39:P39,AA1)</f>
        <v>0</v>
      </c>
      <c r="AB39" s="77">
        <f>COUNTIF(B39:P39,AB1)</f>
        <v>0</v>
      </c>
      <c r="AC39" s="77">
        <f>COUNTIF(B39:P39,AC1)</f>
        <v>0</v>
      </c>
      <c r="AD39" s="80">
        <f>COUNTIF(B39:P39,AD1)</f>
        <v>1</v>
      </c>
      <c r="AE39" s="77">
        <f>COUNTIF(B39:P39,AE1)</f>
        <v>2</v>
      </c>
      <c r="AF39" s="89">
        <f>COUNTIF(B39:P39,AF1)</f>
        <v>1</v>
      </c>
      <c r="AG39" s="89">
        <f>COUNTIF(B39:P39,AG1)</f>
        <v>3</v>
      </c>
      <c r="AH39" s="35">
        <f>COUNTIF(B39:P39,AH1)</f>
        <v>1</v>
      </c>
    </row>
    <row r="40" spans="1:34" ht="18" customHeight="1" thickBot="1">
      <c r="A40" s="67" t="s">
        <v>29</v>
      </c>
      <c r="B40" s="67">
        <v>9</v>
      </c>
      <c r="C40" s="68" t="s">
        <v>1</v>
      </c>
      <c r="D40" s="105">
        <v>10</v>
      </c>
      <c r="E40" s="107">
        <v>5</v>
      </c>
      <c r="F40" s="68" t="s">
        <v>1</v>
      </c>
      <c r="G40" s="69" t="s">
        <v>77</v>
      </c>
      <c r="H40" s="111">
        <v>13</v>
      </c>
      <c r="I40" s="68" t="s">
        <v>1</v>
      </c>
      <c r="J40" s="69">
        <v>16</v>
      </c>
      <c r="K40" s="111">
        <v>12</v>
      </c>
      <c r="L40" s="68" t="s">
        <v>1</v>
      </c>
      <c r="M40" s="69">
        <v>16</v>
      </c>
      <c r="N40" s="111">
        <v>11</v>
      </c>
      <c r="O40" s="68" t="s">
        <v>1</v>
      </c>
      <c r="P40" s="69">
        <v>16</v>
      </c>
      <c r="Q40" s="71"/>
      <c r="R40" s="35">
        <f>SUM(S40:AH40)</f>
        <v>9</v>
      </c>
      <c r="S40" s="74">
        <f>COUNTIF(B40:P40,S1)</f>
        <v>0</v>
      </c>
      <c r="T40" s="70">
        <f>COUNTIF(B40:P40,T1)</f>
        <v>0</v>
      </c>
      <c r="U40" s="74">
        <f>COUNTIF(B40:P40,U1)</f>
        <v>0</v>
      </c>
      <c r="V40" s="70">
        <f>COUNTIF(B40:P40,V1)</f>
        <v>0</v>
      </c>
      <c r="W40" s="77">
        <f>COUNTIF(B40:P40,W1)</f>
        <v>1</v>
      </c>
      <c r="X40" s="80">
        <f>COUNTIF(B40:P40,X1)</f>
        <v>0</v>
      </c>
      <c r="Y40" s="89">
        <f>COUNTIF(B40:P40,Y1)</f>
        <v>0</v>
      </c>
      <c r="Z40" s="74">
        <f>COUNTIF(B40:P40,Z1)</f>
        <v>0</v>
      </c>
      <c r="AA40" s="74">
        <f>COUNTIF(B40:P40,AA1)</f>
        <v>1</v>
      </c>
      <c r="AB40" s="77">
        <f>COUNTIF(B40:P40,AB1)</f>
        <v>1</v>
      </c>
      <c r="AC40" s="77">
        <f>COUNTIF(B40:P40,AC1)</f>
        <v>1</v>
      </c>
      <c r="AD40" s="80">
        <f>COUNTIF(B40:P40,AD1)</f>
        <v>1</v>
      </c>
      <c r="AE40" s="77">
        <f>COUNTIF(B40:P40,AE1)</f>
        <v>1</v>
      </c>
      <c r="AF40" s="89">
        <f>COUNTIF(B40:P40,AF1)</f>
        <v>0</v>
      </c>
      <c r="AG40" s="89">
        <f>COUNTIF(B40:P40,AG1)</f>
        <v>0</v>
      </c>
      <c r="AH40" s="35">
        <f>COUNTIF(B40:P40,AH1)</f>
        <v>3</v>
      </c>
    </row>
    <row r="41" spans="1:34" s="4" customFormat="1" ht="18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71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</row>
    <row r="42" spans="1:18" ht="18" customHeight="1" thickBot="1">
      <c r="A42" s="159">
        <f>A31+7</f>
        <v>45018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R42" s="35"/>
    </row>
    <row r="43" spans="1:18" ht="18" customHeight="1" thickBot="1">
      <c r="A43" s="43" t="s">
        <v>0</v>
      </c>
      <c r="B43" s="156">
        <v>0.59375</v>
      </c>
      <c r="C43" s="157"/>
      <c r="D43" s="158"/>
      <c r="E43" s="156">
        <v>0.607638888888889</v>
      </c>
      <c r="F43" s="157"/>
      <c r="G43" s="158"/>
      <c r="H43" s="156">
        <v>0.6215277777777778</v>
      </c>
      <c r="I43" s="157"/>
      <c r="J43" s="158"/>
      <c r="K43" s="156">
        <v>0.6354166666666666</v>
      </c>
      <c r="L43" s="157"/>
      <c r="M43" s="158"/>
      <c r="N43" s="156">
        <v>0.6493055555555556</v>
      </c>
      <c r="O43" s="157"/>
      <c r="P43" s="158"/>
      <c r="R43" s="35"/>
    </row>
    <row r="44" spans="1:32" ht="15">
      <c r="A44" s="23" t="s">
        <v>5</v>
      </c>
      <c r="B44" s="114">
        <v>1</v>
      </c>
      <c r="C44" s="32" t="s">
        <v>1</v>
      </c>
      <c r="D44" s="38">
        <v>7</v>
      </c>
      <c r="E44" s="114">
        <v>4</v>
      </c>
      <c r="F44" s="32" t="s">
        <v>1</v>
      </c>
      <c r="G44" s="38">
        <v>7</v>
      </c>
      <c r="H44" s="36">
        <v>7</v>
      </c>
      <c r="I44" s="32" t="s">
        <v>1</v>
      </c>
      <c r="J44" s="115">
        <v>15</v>
      </c>
      <c r="K44" s="114">
        <v>2</v>
      </c>
      <c r="L44" s="32" t="s">
        <v>1</v>
      </c>
      <c r="M44" s="38">
        <v>11</v>
      </c>
      <c r="N44" s="114">
        <v>1</v>
      </c>
      <c r="O44" s="32" t="s">
        <v>1</v>
      </c>
      <c r="P44" s="38">
        <v>11</v>
      </c>
      <c r="R44" s="35"/>
      <c r="S44" s="74"/>
      <c r="T44" s="70"/>
      <c r="U44" s="74"/>
      <c r="V44" s="70"/>
      <c r="W44" s="77"/>
      <c r="X44" s="80"/>
      <c r="Y44" s="89"/>
      <c r="Z44" s="74"/>
      <c r="AA44" s="74"/>
      <c r="AB44" s="77"/>
      <c r="AC44" s="77"/>
      <c r="AD44" s="80"/>
      <c r="AE44" s="77"/>
      <c r="AF44" s="89"/>
    </row>
    <row r="45" spans="1:34" ht="18" customHeight="1">
      <c r="A45" s="23" t="s">
        <v>13</v>
      </c>
      <c r="B45" s="104">
        <v>3</v>
      </c>
      <c r="C45" s="24" t="s">
        <v>1</v>
      </c>
      <c r="D45" s="25">
        <v>5</v>
      </c>
      <c r="E45" s="104">
        <v>1</v>
      </c>
      <c r="F45" s="24" t="s">
        <v>1</v>
      </c>
      <c r="G45" s="25">
        <v>8</v>
      </c>
      <c r="H45" s="104">
        <v>1</v>
      </c>
      <c r="I45" s="24" t="s">
        <v>1</v>
      </c>
      <c r="J45" s="25">
        <v>9</v>
      </c>
      <c r="K45" s="104">
        <v>4</v>
      </c>
      <c r="L45" s="24" t="s">
        <v>1</v>
      </c>
      <c r="M45" s="25">
        <v>13</v>
      </c>
      <c r="N45" s="104">
        <v>8</v>
      </c>
      <c r="O45" s="24" t="s">
        <v>1</v>
      </c>
      <c r="P45" s="25">
        <v>10</v>
      </c>
      <c r="R45" s="35">
        <f>SUM(S45:AH45)</f>
        <v>10</v>
      </c>
      <c r="S45" s="74">
        <f>COUNTIF(B45:P45,S1)</f>
        <v>2</v>
      </c>
      <c r="T45" s="70">
        <f>COUNTIF(B45:P45,T1)</f>
        <v>0</v>
      </c>
      <c r="U45" s="74">
        <f>COUNTIF(B45:P45,U1)</f>
        <v>1</v>
      </c>
      <c r="V45" s="70">
        <f>COUNTIF(B45:P45,V1)</f>
        <v>1</v>
      </c>
      <c r="W45" s="77">
        <f>COUNTIF(B45:P45,W1)</f>
        <v>1</v>
      </c>
      <c r="X45" s="80">
        <f>COUNTIF(B45:P45,X1)</f>
        <v>0</v>
      </c>
      <c r="Y45" s="89">
        <f>COUNTIF(B45:P45,Y1)</f>
        <v>0</v>
      </c>
      <c r="Z45" s="74">
        <f>COUNTIF(B45:P45,Z1)</f>
        <v>2</v>
      </c>
      <c r="AA45" s="74">
        <f>COUNTIF(B45:P45,AA1)</f>
        <v>1</v>
      </c>
      <c r="AB45" s="77">
        <f>COUNTIF(B45:P45,AB1)</f>
        <v>1</v>
      </c>
      <c r="AC45" s="77">
        <f>COUNTIF(B45:P45,AC1)</f>
        <v>0</v>
      </c>
      <c r="AD45" s="80">
        <f>COUNTIF(B45:P45,AD1)</f>
        <v>0</v>
      </c>
      <c r="AE45" s="77">
        <f>COUNTIF(B45:P45,AE1)</f>
        <v>1</v>
      </c>
      <c r="AF45" s="89">
        <f>COUNTIF(B45:P45,AF1)</f>
        <v>0</v>
      </c>
      <c r="AG45" s="89">
        <f>COUNTIF(B45:P45,AG1)</f>
        <v>0</v>
      </c>
      <c r="AH45" s="35">
        <f>COUNTIF(B45:P45,AH1)</f>
        <v>0</v>
      </c>
    </row>
    <row r="46" spans="1:32" ht="18" customHeight="1">
      <c r="A46" s="31" t="s">
        <v>6</v>
      </c>
      <c r="B46" s="108">
        <v>9</v>
      </c>
      <c r="C46" s="29" t="s">
        <v>1</v>
      </c>
      <c r="D46" s="30">
        <v>15</v>
      </c>
      <c r="E46" s="28">
        <v>2</v>
      </c>
      <c r="F46" s="29" t="s">
        <v>1</v>
      </c>
      <c r="G46" s="102">
        <v>5</v>
      </c>
      <c r="H46" s="108">
        <v>4</v>
      </c>
      <c r="I46" s="29" t="s">
        <v>1</v>
      </c>
      <c r="J46" s="30">
        <v>12</v>
      </c>
      <c r="K46" s="108">
        <v>1</v>
      </c>
      <c r="L46" s="29" t="s">
        <v>1</v>
      </c>
      <c r="M46" s="30">
        <v>10</v>
      </c>
      <c r="N46" s="108">
        <v>4</v>
      </c>
      <c r="O46" s="29" t="s">
        <v>1</v>
      </c>
      <c r="P46" s="30">
        <v>14</v>
      </c>
      <c r="R46" s="35"/>
      <c r="S46" s="74"/>
      <c r="T46" s="70"/>
      <c r="U46" s="74"/>
      <c r="V46" s="70"/>
      <c r="W46" s="77"/>
      <c r="X46" s="80"/>
      <c r="Y46" s="89"/>
      <c r="Z46" s="74"/>
      <c r="AA46" s="74"/>
      <c r="AB46" s="77"/>
      <c r="AC46" s="77"/>
      <c r="AD46" s="80"/>
      <c r="AE46" s="77"/>
      <c r="AF46" s="89"/>
    </row>
    <row r="47" spans="1:33" s="35" customFormat="1" ht="18" customHeight="1">
      <c r="A47" s="31" t="s">
        <v>7</v>
      </c>
      <c r="B47" s="106">
        <v>2</v>
      </c>
      <c r="C47" s="32" t="s">
        <v>1</v>
      </c>
      <c r="D47" s="33">
        <v>8</v>
      </c>
      <c r="E47" s="106">
        <v>11</v>
      </c>
      <c r="F47" s="32" t="s">
        <v>1</v>
      </c>
      <c r="G47" s="33">
        <v>14</v>
      </c>
      <c r="H47" s="106">
        <v>6</v>
      </c>
      <c r="I47" s="32" t="s">
        <v>1</v>
      </c>
      <c r="J47" s="33">
        <v>14</v>
      </c>
      <c r="K47" s="106">
        <v>8</v>
      </c>
      <c r="L47" s="32" t="s">
        <v>1</v>
      </c>
      <c r="M47" s="33">
        <v>9</v>
      </c>
      <c r="N47" s="31">
        <v>7</v>
      </c>
      <c r="O47" s="32" t="s">
        <v>1</v>
      </c>
      <c r="P47" s="103">
        <v>9</v>
      </c>
      <c r="S47" s="74"/>
      <c r="T47" s="70"/>
      <c r="U47" s="74"/>
      <c r="V47" s="70"/>
      <c r="W47" s="77"/>
      <c r="X47" s="80"/>
      <c r="Y47" s="89"/>
      <c r="Z47" s="74"/>
      <c r="AA47" s="74"/>
      <c r="AB47" s="77"/>
      <c r="AC47" s="77"/>
      <c r="AD47" s="80"/>
      <c r="AE47" s="77"/>
      <c r="AF47" s="89"/>
      <c r="AG47" s="89"/>
    </row>
    <row r="48" spans="1:34" s="70" customFormat="1" ht="18" customHeight="1">
      <c r="A48" s="23" t="s">
        <v>14</v>
      </c>
      <c r="B48" s="104">
        <v>4</v>
      </c>
      <c r="C48" s="24" t="s">
        <v>1</v>
      </c>
      <c r="D48" s="25">
        <v>6</v>
      </c>
      <c r="E48" s="104">
        <v>12</v>
      </c>
      <c r="F48" s="24" t="s">
        <v>1</v>
      </c>
      <c r="G48" s="25">
        <v>15</v>
      </c>
      <c r="H48" s="23">
        <v>2</v>
      </c>
      <c r="I48" s="24" t="s">
        <v>1</v>
      </c>
      <c r="J48" s="101">
        <v>10</v>
      </c>
      <c r="K48" s="104">
        <v>6</v>
      </c>
      <c r="L48" s="24" t="s">
        <v>1</v>
      </c>
      <c r="M48" s="25">
        <v>15</v>
      </c>
      <c r="N48" s="104">
        <v>2</v>
      </c>
      <c r="O48" s="24" t="s">
        <v>1</v>
      </c>
      <c r="P48" s="25">
        <v>12</v>
      </c>
      <c r="R48" s="35">
        <f>SUM(S48:AH48)</f>
        <v>10</v>
      </c>
      <c r="S48" s="74">
        <f>COUNTIF(B48:P48,S1)</f>
        <v>0</v>
      </c>
      <c r="T48" s="70">
        <f>COUNTIF(B48:P48,T1)</f>
        <v>2</v>
      </c>
      <c r="U48" s="74">
        <f>COUNTIF(B48:P48,U1)</f>
        <v>0</v>
      </c>
      <c r="V48" s="70">
        <f>COUNTIF(B48:P48,V1)</f>
        <v>1</v>
      </c>
      <c r="W48" s="77">
        <f>COUNTIF(B48:P48,W1)</f>
        <v>0</v>
      </c>
      <c r="X48" s="80">
        <f>COUNTIF(B48:P48,X1)</f>
        <v>2</v>
      </c>
      <c r="Y48" s="89">
        <f>COUNTIF(B48:P48,Y1)</f>
        <v>0</v>
      </c>
      <c r="Z48" s="74">
        <f>COUNTIF(B48:P48,Z1)</f>
        <v>0</v>
      </c>
      <c r="AA48" s="74">
        <f>COUNTIF(B48:P48,AA1)</f>
        <v>0</v>
      </c>
      <c r="AB48" s="77">
        <f>COUNTIF(B48:P48,AB1)</f>
        <v>1</v>
      </c>
      <c r="AC48" s="77">
        <f>COUNTIF(B48:P48,AC1)</f>
        <v>0</v>
      </c>
      <c r="AD48" s="80">
        <f>COUNTIF(B48:P48,AD1)</f>
        <v>2</v>
      </c>
      <c r="AE48" s="77">
        <f>COUNTIF(B48:P48,AE1)</f>
        <v>0</v>
      </c>
      <c r="AF48" s="89">
        <f>COUNTIF(B48:P48,AF1)</f>
        <v>0</v>
      </c>
      <c r="AG48" s="89">
        <f>COUNTIF(B48:P48,AG1)</f>
        <v>2</v>
      </c>
      <c r="AH48" s="70">
        <f>COUNTIF(B48:P48,AH1)</f>
        <v>0</v>
      </c>
    </row>
    <row r="49" spans="1:33" s="35" customFormat="1" ht="18" customHeight="1">
      <c r="A49" s="31" t="s">
        <v>9</v>
      </c>
      <c r="B49" s="106">
        <v>11</v>
      </c>
      <c r="C49" s="32" t="s">
        <v>1</v>
      </c>
      <c r="D49" s="33">
        <v>13</v>
      </c>
      <c r="E49" s="23">
        <v>3</v>
      </c>
      <c r="F49" s="24" t="s">
        <v>1</v>
      </c>
      <c r="G49" s="101">
        <v>6</v>
      </c>
      <c r="H49" s="106">
        <v>5</v>
      </c>
      <c r="I49" s="32" t="s">
        <v>1</v>
      </c>
      <c r="J49" s="33">
        <v>13</v>
      </c>
      <c r="K49" s="104">
        <v>3</v>
      </c>
      <c r="L49" s="24" t="s">
        <v>1</v>
      </c>
      <c r="M49" s="25">
        <v>12</v>
      </c>
      <c r="N49" s="104">
        <v>5</v>
      </c>
      <c r="O49" s="24" t="s">
        <v>1</v>
      </c>
      <c r="P49" s="25">
        <v>15</v>
      </c>
      <c r="S49" s="74"/>
      <c r="T49" s="70"/>
      <c r="U49" s="74"/>
      <c r="V49" s="70"/>
      <c r="W49" s="77"/>
      <c r="X49" s="80"/>
      <c r="Y49" s="89"/>
      <c r="Z49" s="74"/>
      <c r="AA49" s="74"/>
      <c r="AB49" s="77"/>
      <c r="AC49" s="77"/>
      <c r="AD49" s="80"/>
      <c r="AE49" s="77"/>
      <c r="AF49" s="89"/>
      <c r="AG49" s="89"/>
    </row>
    <row r="50" spans="1:34" s="35" customFormat="1" ht="18" customHeight="1">
      <c r="A50" s="45" t="s">
        <v>28</v>
      </c>
      <c r="B50" s="109">
        <v>10</v>
      </c>
      <c r="C50" s="46" t="s">
        <v>1</v>
      </c>
      <c r="D50" s="44">
        <v>16</v>
      </c>
      <c r="E50" s="106">
        <v>10</v>
      </c>
      <c r="F50" s="48" t="s">
        <v>1</v>
      </c>
      <c r="G50" s="49">
        <v>13</v>
      </c>
      <c r="H50" s="104">
        <v>3</v>
      </c>
      <c r="I50" s="46" t="s">
        <v>1</v>
      </c>
      <c r="J50" s="44">
        <v>11</v>
      </c>
      <c r="K50" s="110">
        <v>7</v>
      </c>
      <c r="L50" s="48" t="s">
        <v>1</v>
      </c>
      <c r="M50" s="49">
        <v>16</v>
      </c>
      <c r="N50" s="106">
        <v>3</v>
      </c>
      <c r="O50" s="48" t="s">
        <v>1</v>
      </c>
      <c r="P50" s="49">
        <v>13</v>
      </c>
      <c r="R50" s="35">
        <f>SUM(S50:AH50)</f>
        <v>10</v>
      </c>
      <c r="S50" s="74">
        <f>COUNTIF(B50:P50,S1)</f>
        <v>0</v>
      </c>
      <c r="T50" s="70">
        <f>COUNTIF(B50:P50,T1)</f>
        <v>0</v>
      </c>
      <c r="U50" s="74">
        <f>COUNTIF(B50:P50,U1)</f>
        <v>2</v>
      </c>
      <c r="V50" s="70">
        <f>COUNTIF(B50:P50,V1)</f>
        <v>0</v>
      </c>
      <c r="W50" s="77">
        <f>COUNTIF(B50:P50,W1)</f>
        <v>0</v>
      </c>
      <c r="X50" s="80">
        <f>COUNTIF(B50:P50,X1)</f>
        <v>0</v>
      </c>
      <c r="Y50" s="89">
        <f>COUNTIF(B50:P50,Y1)</f>
        <v>1</v>
      </c>
      <c r="Z50" s="74">
        <f>COUNTIF(B50:P50,Z1)</f>
        <v>0</v>
      </c>
      <c r="AA50" s="74">
        <f>COUNTIF(B50:P50,AA1)</f>
        <v>0</v>
      </c>
      <c r="AB50" s="77">
        <f>COUNTIF(B50:P50,AB1)</f>
        <v>2</v>
      </c>
      <c r="AC50" s="77">
        <f>COUNTIF(B50:P50,AC1)</f>
        <v>1</v>
      </c>
      <c r="AD50" s="80">
        <f>COUNTIF(B50:P50,AD1)</f>
        <v>0</v>
      </c>
      <c r="AE50" s="77">
        <f>COUNTIF(B50:P50,AE1)</f>
        <v>2</v>
      </c>
      <c r="AF50" s="89">
        <f>COUNTIF(B50:P50,AF1)</f>
        <v>0</v>
      </c>
      <c r="AG50" s="89">
        <f>COUNTIF(B50:P50,AG1)</f>
        <v>0</v>
      </c>
      <c r="AH50" s="35">
        <f>COUNTIF(B50:P50,AH1)</f>
        <v>2</v>
      </c>
    </row>
    <row r="51" spans="1:34" s="35" customFormat="1" ht="18" customHeight="1">
      <c r="A51" s="47" t="s">
        <v>29</v>
      </c>
      <c r="B51" s="106">
        <v>12</v>
      </c>
      <c r="C51" s="48" t="s">
        <v>1</v>
      </c>
      <c r="D51" s="49">
        <v>14</v>
      </c>
      <c r="E51" s="110">
        <v>9</v>
      </c>
      <c r="F51" s="48" t="s">
        <v>1</v>
      </c>
      <c r="G51" s="49">
        <v>16</v>
      </c>
      <c r="H51" s="110">
        <v>8</v>
      </c>
      <c r="I51" s="48" t="s">
        <v>1</v>
      </c>
      <c r="J51" s="49">
        <v>16</v>
      </c>
      <c r="K51" s="106">
        <v>5</v>
      </c>
      <c r="L51" s="48" t="s">
        <v>1</v>
      </c>
      <c r="M51" s="49">
        <v>14</v>
      </c>
      <c r="N51" s="110">
        <v>6</v>
      </c>
      <c r="O51" s="48" t="s">
        <v>1</v>
      </c>
      <c r="P51" s="49">
        <v>16</v>
      </c>
      <c r="R51" s="35">
        <f>SUM(S51:AH51)</f>
        <v>10</v>
      </c>
      <c r="S51" s="74">
        <f>COUNTIF(B51:P51,S1)</f>
        <v>0</v>
      </c>
      <c r="T51" s="70">
        <f>COUNTIF(B51:P51,T1)</f>
        <v>0</v>
      </c>
      <c r="U51" s="74">
        <f>COUNTIF(B51:P51,U1)</f>
        <v>0</v>
      </c>
      <c r="V51" s="70">
        <f>COUNTIF(B51:P51,V1)</f>
        <v>0</v>
      </c>
      <c r="W51" s="77">
        <f>COUNTIF(B51:P51,W1)</f>
        <v>1</v>
      </c>
      <c r="X51" s="80">
        <f>COUNTIF(B51:P51,X1)</f>
        <v>1</v>
      </c>
      <c r="Y51" s="89">
        <f>COUNTIF(B51:P51,Y1)</f>
        <v>0</v>
      </c>
      <c r="Z51" s="74">
        <f>COUNTIF(B51:P51,Z1)</f>
        <v>1</v>
      </c>
      <c r="AA51" s="74">
        <f>COUNTIF(B51:P51,AA1)</f>
        <v>1</v>
      </c>
      <c r="AB51" s="77">
        <f>COUNTIF(B51:P51,AB1)</f>
        <v>0</v>
      </c>
      <c r="AC51" s="77">
        <f>COUNTIF(B51:P51,AC1)</f>
        <v>0</v>
      </c>
      <c r="AD51" s="80">
        <f>COUNTIF(B51:P51,AD1)</f>
        <v>1</v>
      </c>
      <c r="AE51" s="77">
        <f>COUNTIF(B51:P51,AE1)</f>
        <v>0</v>
      </c>
      <c r="AF51" s="89">
        <f>COUNTIF(B51:P51,AF1)</f>
        <v>2</v>
      </c>
      <c r="AG51" s="89">
        <f>COUNTIF(B51:P51,AG1)</f>
        <v>0</v>
      </c>
      <c r="AH51" s="35">
        <f>COUNTIF(B51:P51,AH1)</f>
        <v>3</v>
      </c>
    </row>
    <row r="52" spans="1:33" s="35" customFormat="1" ht="18" customHeight="1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S52" s="74"/>
      <c r="T52" s="70"/>
      <c r="U52" s="74"/>
      <c r="V52" s="70"/>
      <c r="W52" s="77"/>
      <c r="X52" s="80"/>
      <c r="Y52" s="89"/>
      <c r="Z52" s="74"/>
      <c r="AA52" s="74"/>
      <c r="AB52" s="77"/>
      <c r="AC52" s="77"/>
      <c r="AD52" s="80"/>
      <c r="AE52" s="77"/>
      <c r="AF52" s="89"/>
      <c r="AG52" s="89"/>
    </row>
    <row r="53" spans="1:33" s="35" customFormat="1" ht="18" customHeight="1" thickBot="1">
      <c r="A53" s="152">
        <f>A42+14</f>
        <v>45032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S53" s="74"/>
      <c r="T53" s="70"/>
      <c r="U53" s="74"/>
      <c r="V53" s="70"/>
      <c r="W53" s="77"/>
      <c r="X53" s="80"/>
      <c r="Y53" s="89"/>
      <c r="Z53" s="74"/>
      <c r="AA53" s="74"/>
      <c r="AB53" s="77"/>
      <c r="AC53" s="77"/>
      <c r="AD53" s="80"/>
      <c r="AE53" s="77"/>
      <c r="AF53" s="89"/>
      <c r="AG53" s="89"/>
    </row>
    <row r="54" spans="1:33" s="35" customFormat="1" ht="18" customHeight="1" thickBot="1">
      <c r="A54" s="1" t="s">
        <v>0</v>
      </c>
      <c r="B54" s="156">
        <v>0.59375</v>
      </c>
      <c r="C54" s="157"/>
      <c r="D54" s="158"/>
      <c r="E54" s="156">
        <v>0.607638888888889</v>
      </c>
      <c r="F54" s="157"/>
      <c r="G54" s="158"/>
      <c r="H54" s="156">
        <v>0.6215277777777778</v>
      </c>
      <c r="I54" s="157"/>
      <c r="J54" s="158"/>
      <c r="K54" s="156">
        <v>0.6354166666666666</v>
      </c>
      <c r="L54" s="157"/>
      <c r="M54" s="158"/>
      <c r="N54" s="156">
        <v>0.6493055555555556</v>
      </c>
      <c r="O54" s="157"/>
      <c r="P54" s="158"/>
      <c r="S54" s="74"/>
      <c r="T54" s="70"/>
      <c r="U54" s="74"/>
      <c r="V54" s="70"/>
      <c r="W54" s="77"/>
      <c r="X54" s="80"/>
      <c r="Y54" s="89"/>
      <c r="Z54" s="74"/>
      <c r="AA54" s="74"/>
      <c r="AB54" s="77"/>
      <c r="AC54" s="77"/>
      <c r="AD54" s="80"/>
      <c r="AE54" s="77"/>
      <c r="AF54" s="89"/>
      <c r="AG54" s="89"/>
    </row>
    <row r="55" spans="1:33" s="35" customFormat="1" ht="18" customHeight="1">
      <c r="A55" s="63" t="s">
        <v>5</v>
      </c>
      <c r="B55" s="116">
        <v>4</v>
      </c>
      <c r="C55" s="32" t="s">
        <v>1</v>
      </c>
      <c r="D55" s="25">
        <v>15</v>
      </c>
      <c r="E55" s="104">
        <v>2</v>
      </c>
      <c r="F55" s="32" t="s">
        <v>1</v>
      </c>
      <c r="G55" s="25">
        <v>14</v>
      </c>
      <c r="H55" s="106">
        <v>1</v>
      </c>
      <c r="I55" s="32" t="s">
        <v>1</v>
      </c>
      <c r="J55" s="33">
        <v>14</v>
      </c>
      <c r="K55" s="104">
        <v>5</v>
      </c>
      <c r="L55" s="32" t="s">
        <v>1</v>
      </c>
      <c r="M55" s="25">
        <v>11</v>
      </c>
      <c r="N55" s="104">
        <v>5</v>
      </c>
      <c r="O55" s="32" t="s">
        <v>1</v>
      </c>
      <c r="P55" s="25">
        <v>12</v>
      </c>
      <c r="S55" s="74"/>
      <c r="T55" s="70"/>
      <c r="U55" s="74"/>
      <c r="V55" s="70"/>
      <c r="W55" s="77"/>
      <c r="X55" s="80"/>
      <c r="Y55" s="89"/>
      <c r="Z55" s="74"/>
      <c r="AA55" s="74"/>
      <c r="AB55" s="77"/>
      <c r="AC55" s="77"/>
      <c r="AD55" s="80"/>
      <c r="AE55" s="77"/>
      <c r="AF55" s="89"/>
      <c r="AG55" s="89"/>
    </row>
    <row r="56" spans="1:34" s="35" customFormat="1" ht="18" customHeight="1">
      <c r="A56" s="64" t="s">
        <v>13</v>
      </c>
      <c r="B56" s="117">
        <v>3</v>
      </c>
      <c r="C56" s="32" t="s">
        <v>1</v>
      </c>
      <c r="D56" s="25">
        <v>14</v>
      </c>
      <c r="E56" s="104">
        <v>3</v>
      </c>
      <c r="F56" s="32" t="s">
        <v>1</v>
      </c>
      <c r="G56" s="25">
        <v>15</v>
      </c>
      <c r="H56" s="104">
        <v>2</v>
      </c>
      <c r="I56" s="32" t="s">
        <v>1</v>
      </c>
      <c r="J56" s="25">
        <v>15</v>
      </c>
      <c r="K56" s="104">
        <v>4</v>
      </c>
      <c r="L56" s="32" t="s">
        <v>1</v>
      </c>
      <c r="M56" s="25">
        <v>10</v>
      </c>
      <c r="N56" s="104">
        <v>4</v>
      </c>
      <c r="O56" s="32" t="s">
        <v>1</v>
      </c>
      <c r="P56" s="25">
        <v>11</v>
      </c>
      <c r="R56" s="35">
        <f>SUM(S56:AH56)</f>
        <v>10</v>
      </c>
      <c r="S56" s="74">
        <f>COUNTIF(B56:P56,S1)</f>
        <v>0</v>
      </c>
      <c r="T56" s="70">
        <f>COUNTIF(B56:P56,T1)</f>
        <v>1</v>
      </c>
      <c r="U56" s="74">
        <f>COUNTIF(B56:P56,U1)</f>
        <v>2</v>
      </c>
      <c r="V56" s="70">
        <f>COUNTIF(B56:P56,V1)</f>
        <v>2</v>
      </c>
      <c r="W56" s="77">
        <f>COUNTIF(B56:P56,W1)</f>
        <v>0</v>
      </c>
      <c r="X56" s="80">
        <f>COUNTIF(B56:P56,X1)</f>
        <v>0</v>
      </c>
      <c r="Y56" s="89">
        <f>COUNTIF(B56:P56,Y1)</f>
        <v>0</v>
      </c>
      <c r="Z56" s="74">
        <f>COUNTIF(B56:P56,Z1)</f>
        <v>0</v>
      </c>
      <c r="AA56" s="74">
        <f>COUNTIF(B56:P56,AA1)</f>
        <v>0</v>
      </c>
      <c r="AB56" s="77">
        <f>COUNTIF(B56:P56,AB1)</f>
        <v>1</v>
      </c>
      <c r="AC56" s="77">
        <f>COUNTIF(B56:P56,AC1)</f>
        <v>1</v>
      </c>
      <c r="AD56" s="80">
        <f>COUNTIF(B56:P56,AD1)</f>
        <v>0</v>
      </c>
      <c r="AE56" s="77">
        <f>COUNTIF(B56:P56,AE1)</f>
        <v>0</v>
      </c>
      <c r="AF56" s="89">
        <f>COUNTIF(B56:P56,AF1)</f>
        <v>1</v>
      </c>
      <c r="AG56" s="89">
        <f>COUNTIF(B56:P56,AG1)</f>
        <v>2</v>
      </c>
      <c r="AH56" s="35">
        <f>COUNTIF(B56:P56,AH1)</f>
        <v>0</v>
      </c>
    </row>
    <row r="57" spans="1:33" s="35" customFormat="1" ht="18" customHeight="1">
      <c r="A57" s="26" t="s">
        <v>6</v>
      </c>
      <c r="B57" s="118">
        <v>1</v>
      </c>
      <c r="C57" s="32" t="s">
        <v>1</v>
      </c>
      <c r="D57" s="30">
        <v>12</v>
      </c>
      <c r="E57" s="106">
        <v>6</v>
      </c>
      <c r="F57" s="32" t="s">
        <v>1</v>
      </c>
      <c r="G57" s="33">
        <v>10</v>
      </c>
      <c r="H57" s="108">
        <v>8</v>
      </c>
      <c r="I57" s="32" t="s">
        <v>1</v>
      </c>
      <c r="J57" s="30">
        <v>13</v>
      </c>
      <c r="K57" s="108">
        <v>1</v>
      </c>
      <c r="L57" s="32" t="s">
        <v>1</v>
      </c>
      <c r="M57" s="30">
        <v>15</v>
      </c>
      <c r="N57" s="108">
        <v>7</v>
      </c>
      <c r="O57" s="32" t="s">
        <v>1</v>
      </c>
      <c r="P57" s="30">
        <v>14</v>
      </c>
      <c r="S57" s="74"/>
      <c r="T57" s="70"/>
      <c r="U57" s="74"/>
      <c r="V57" s="70"/>
      <c r="W57" s="77"/>
      <c r="X57" s="80"/>
      <c r="Y57" s="89"/>
      <c r="Z57" s="74"/>
      <c r="AA57" s="74"/>
      <c r="AB57" s="77"/>
      <c r="AC57" s="77"/>
      <c r="AD57" s="80"/>
      <c r="AE57" s="77"/>
      <c r="AF57" s="89"/>
      <c r="AG57" s="89"/>
    </row>
    <row r="58" spans="1:16" ht="18" customHeight="1">
      <c r="A58" s="26" t="s">
        <v>7</v>
      </c>
      <c r="B58" s="116">
        <v>2</v>
      </c>
      <c r="C58" s="32" t="s">
        <v>1</v>
      </c>
      <c r="D58" s="33">
        <v>13</v>
      </c>
      <c r="E58" s="106">
        <v>1</v>
      </c>
      <c r="F58" s="32" t="s">
        <v>1</v>
      </c>
      <c r="G58" s="33">
        <v>13</v>
      </c>
      <c r="H58" s="106">
        <v>6</v>
      </c>
      <c r="I58" s="32" t="s">
        <v>1</v>
      </c>
      <c r="J58" s="33">
        <v>11</v>
      </c>
      <c r="K58" s="106">
        <v>7</v>
      </c>
      <c r="L58" s="32" t="s">
        <v>1</v>
      </c>
      <c r="M58" s="33">
        <v>13</v>
      </c>
      <c r="N58" s="106">
        <v>2</v>
      </c>
      <c r="O58" s="32" t="s">
        <v>1</v>
      </c>
      <c r="P58" s="33">
        <v>9</v>
      </c>
    </row>
    <row r="59" spans="1:34" ht="18" customHeight="1">
      <c r="A59" s="64" t="s">
        <v>14</v>
      </c>
      <c r="B59" s="117">
        <v>6</v>
      </c>
      <c r="C59" s="32" t="s">
        <v>1</v>
      </c>
      <c r="D59" s="25">
        <v>9</v>
      </c>
      <c r="E59" s="104">
        <v>7</v>
      </c>
      <c r="F59" s="32" t="s">
        <v>1</v>
      </c>
      <c r="G59" s="25">
        <v>11</v>
      </c>
      <c r="H59" s="104">
        <v>7</v>
      </c>
      <c r="I59" s="32" t="s">
        <v>1</v>
      </c>
      <c r="J59" s="25">
        <v>12</v>
      </c>
      <c r="K59" s="104">
        <v>3</v>
      </c>
      <c r="L59" s="32" t="s">
        <v>1</v>
      </c>
      <c r="M59" s="25">
        <v>9</v>
      </c>
      <c r="N59" s="104">
        <v>6</v>
      </c>
      <c r="O59" s="32" t="s">
        <v>1</v>
      </c>
      <c r="P59" s="25">
        <v>13</v>
      </c>
      <c r="R59" s="35">
        <f>SUM(S59:AH59)</f>
        <v>10</v>
      </c>
      <c r="S59" s="74">
        <f>COUNTIF(B59:P59,S1)</f>
        <v>0</v>
      </c>
      <c r="T59" s="70">
        <f>COUNTIF(B59:P59,T1)</f>
        <v>0</v>
      </c>
      <c r="U59" s="74">
        <f>COUNTIF(B59:P59,U1)</f>
        <v>1</v>
      </c>
      <c r="V59" s="70">
        <f>COUNTIF(B59:P59,V1)</f>
        <v>0</v>
      </c>
      <c r="W59" s="77">
        <f>COUNTIF(B59:P59,W1)</f>
        <v>0</v>
      </c>
      <c r="X59" s="80">
        <f>COUNTIF(B59:P59,X1)</f>
        <v>2</v>
      </c>
      <c r="Y59" s="89">
        <f>COUNTIF(B59:P59,Y1)</f>
        <v>2</v>
      </c>
      <c r="Z59" s="74">
        <f>COUNTIF(B59:P59,Z1)</f>
        <v>0</v>
      </c>
      <c r="AA59" s="74">
        <f>COUNTIF(B59:P59,AA1)</f>
        <v>2</v>
      </c>
      <c r="AB59" s="77">
        <f>COUNTIF(B59:P59,AB1)</f>
        <v>0</v>
      </c>
      <c r="AC59" s="77">
        <f>COUNTIF(B59:P59,AC1)</f>
        <v>1</v>
      </c>
      <c r="AD59" s="80">
        <f>COUNTIF(B59:P59,AD1)</f>
        <v>1</v>
      </c>
      <c r="AE59" s="77">
        <f>COUNTIF(B59:P59,AE1)</f>
        <v>1</v>
      </c>
      <c r="AF59" s="89">
        <f>COUNTIF(B59:P59,AF1)</f>
        <v>0</v>
      </c>
      <c r="AG59" s="89">
        <f>COUNTIF(B59:P59,AG1)</f>
        <v>0</v>
      </c>
      <c r="AH59" s="35">
        <f>COUNTIF(B59:P59,AH1)</f>
        <v>0</v>
      </c>
    </row>
    <row r="60" spans="1:16" ht="18" customHeight="1">
      <c r="A60" s="26" t="s">
        <v>9</v>
      </c>
      <c r="B60" s="117">
        <v>8</v>
      </c>
      <c r="C60" s="32" t="s">
        <v>1</v>
      </c>
      <c r="D60" s="25">
        <v>11</v>
      </c>
      <c r="E60" s="106">
        <v>8</v>
      </c>
      <c r="F60" s="32" t="s">
        <v>1</v>
      </c>
      <c r="G60" s="33">
        <v>12</v>
      </c>
      <c r="H60" s="104">
        <v>5</v>
      </c>
      <c r="I60" s="32" t="s">
        <v>1</v>
      </c>
      <c r="J60" s="25">
        <v>10</v>
      </c>
      <c r="K60" s="106">
        <v>6</v>
      </c>
      <c r="L60" s="32" t="s">
        <v>1</v>
      </c>
      <c r="M60" s="33">
        <v>12</v>
      </c>
      <c r="N60" s="23">
        <v>3</v>
      </c>
      <c r="O60" s="32" t="s">
        <v>1</v>
      </c>
      <c r="P60" s="101">
        <v>10</v>
      </c>
    </row>
    <row r="61" spans="1:34" ht="18" customHeight="1">
      <c r="A61" s="65" t="s">
        <v>28</v>
      </c>
      <c r="B61" s="117">
        <v>7</v>
      </c>
      <c r="C61" s="46" t="s">
        <v>1</v>
      </c>
      <c r="D61" s="44">
        <v>10</v>
      </c>
      <c r="E61" s="104">
        <v>5</v>
      </c>
      <c r="F61" s="46" t="s">
        <v>1</v>
      </c>
      <c r="G61" s="44">
        <v>9</v>
      </c>
      <c r="H61" s="109">
        <v>3</v>
      </c>
      <c r="I61" s="46" t="s">
        <v>1</v>
      </c>
      <c r="J61" s="44">
        <v>16</v>
      </c>
      <c r="K61" s="104">
        <v>8</v>
      </c>
      <c r="L61" s="46" t="s">
        <v>1</v>
      </c>
      <c r="M61" s="44">
        <v>14</v>
      </c>
      <c r="N61" s="104">
        <v>8</v>
      </c>
      <c r="O61" s="46" t="s">
        <v>1</v>
      </c>
      <c r="P61" s="44">
        <v>15</v>
      </c>
      <c r="R61" s="35">
        <f>SUM(S61:AH61)</f>
        <v>10</v>
      </c>
      <c r="S61" s="74">
        <f>COUNTIF(B61:P61,S1)</f>
        <v>0</v>
      </c>
      <c r="T61" s="70">
        <f>COUNTIF(B61:P61,T1)</f>
        <v>0</v>
      </c>
      <c r="U61" s="74">
        <f>COUNTIF(B61:P61,U1)</f>
        <v>1</v>
      </c>
      <c r="V61" s="70">
        <f>COUNTIF(B61:P61,V1)</f>
        <v>0</v>
      </c>
      <c r="W61" s="77">
        <f>COUNTIF(B61:P61,W1)</f>
        <v>1</v>
      </c>
      <c r="X61" s="80">
        <f>COUNTIF(B61:P61,X1)</f>
        <v>0</v>
      </c>
      <c r="Y61" s="89">
        <f>COUNTIF(B61:P61,Y1)</f>
        <v>1</v>
      </c>
      <c r="Z61" s="74">
        <f>COUNTIF(B61:P61,Z1)</f>
        <v>2</v>
      </c>
      <c r="AA61" s="74">
        <f>COUNTIF(B61:P61,AA1)</f>
        <v>1</v>
      </c>
      <c r="AB61" s="77">
        <f>COUNTIF(B61:P61,AB1)</f>
        <v>1</v>
      </c>
      <c r="AC61" s="77">
        <f>COUNTIF(B61:P61,AC1)</f>
        <v>0</v>
      </c>
      <c r="AD61" s="80">
        <f>COUNTIF(B61:P61,AD1)</f>
        <v>0</v>
      </c>
      <c r="AE61" s="77">
        <f>COUNTIF(B61:P61,AE1)</f>
        <v>0</v>
      </c>
      <c r="AF61" s="89">
        <f>COUNTIF(B61:P61,AF1)</f>
        <v>1</v>
      </c>
      <c r="AG61" s="89">
        <f>COUNTIF(B61:P61,AG1)</f>
        <v>1</v>
      </c>
      <c r="AH61" s="35">
        <f>COUNTIF(B61:P61,AH1)</f>
        <v>1</v>
      </c>
    </row>
    <row r="62" spans="1:34" ht="18" customHeight="1" thickBot="1">
      <c r="A62" s="66" t="s">
        <v>29</v>
      </c>
      <c r="B62" s="134">
        <v>5</v>
      </c>
      <c r="C62" s="48" t="s">
        <v>1</v>
      </c>
      <c r="D62" s="49">
        <v>16</v>
      </c>
      <c r="E62" s="110">
        <v>4</v>
      </c>
      <c r="F62" s="48" t="s">
        <v>1</v>
      </c>
      <c r="G62" s="49">
        <v>16</v>
      </c>
      <c r="H62" s="106">
        <v>4</v>
      </c>
      <c r="I62" s="48" t="s">
        <v>1</v>
      </c>
      <c r="J62" s="49">
        <v>9</v>
      </c>
      <c r="K62" s="110">
        <v>2</v>
      </c>
      <c r="L62" s="48" t="s">
        <v>1</v>
      </c>
      <c r="M62" s="49">
        <v>16</v>
      </c>
      <c r="N62" s="110">
        <v>1</v>
      </c>
      <c r="O62" s="48" t="s">
        <v>1</v>
      </c>
      <c r="P62" s="49">
        <v>16</v>
      </c>
      <c r="Q62" s="29"/>
      <c r="R62" s="35">
        <f>SUM(S62:AH62)</f>
        <v>10</v>
      </c>
      <c r="S62" s="74">
        <f>COUNTIF(B62:P62,S1)</f>
        <v>1</v>
      </c>
      <c r="T62" s="70">
        <f>COUNTIF(B62:P62,T1)</f>
        <v>1</v>
      </c>
      <c r="U62" s="74">
        <f>COUNTIF(B62:P62,U1)</f>
        <v>0</v>
      </c>
      <c r="V62" s="70">
        <f>COUNTIF(B62:P62,V1)</f>
        <v>2</v>
      </c>
      <c r="W62" s="77">
        <f>COUNTIF(B62:P62,W1)</f>
        <v>1</v>
      </c>
      <c r="X62" s="80">
        <f>COUNTIF(B62:P62,X1)</f>
        <v>0</v>
      </c>
      <c r="Y62" s="89">
        <f>COUNTIF(B62:P62,Y1)</f>
        <v>0</v>
      </c>
      <c r="Z62" s="74">
        <f>COUNTIF(B62:P62,Z1)</f>
        <v>0</v>
      </c>
      <c r="AA62" s="74">
        <f>COUNTIF(B62:P62,AA1)</f>
        <v>1</v>
      </c>
      <c r="AB62" s="77">
        <f>COUNTIF(B62:P62,AB1)</f>
        <v>0</v>
      </c>
      <c r="AC62" s="77">
        <f>COUNTIF(B62:P62,AC1)</f>
        <v>0</v>
      </c>
      <c r="AD62" s="80">
        <f>COUNTIF(B62:P62,AD1)</f>
        <v>0</v>
      </c>
      <c r="AE62" s="77">
        <f>COUNTIF(B62:P62,AE1)</f>
        <v>0</v>
      </c>
      <c r="AF62" s="89">
        <f>COUNTIF(B62:P62,AF1)</f>
        <v>0</v>
      </c>
      <c r="AG62" s="89">
        <f>COUNTIF(B62:P62,AG1)</f>
        <v>0</v>
      </c>
      <c r="AH62" s="35">
        <f>COUNTIF(B62:P62,AH1)</f>
        <v>4</v>
      </c>
    </row>
    <row r="63" spans="2:13" ht="18" customHeight="1">
      <c r="B63" s="29" t="s">
        <v>8</v>
      </c>
      <c r="D63"/>
      <c r="E63"/>
      <c r="G63"/>
      <c r="H63"/>
      <c r="J63"/>
      <c r="K63"/>
      <c r="M63"/>
    </row>
    <row r="64" spans="1:16" ht="18" customHeight="1" thickBot="1">
      <c r="A64" s="152">
        <f>A53+7</f>
        <v>45039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</row>
    <row r="65" spans="1:16" ht="18" customHeight="1" thickBot="1">
      <c r="A65" s="1" t="s">
        <v>0</v>
      </c>
      <c r="B65" s="156">
        <v>0.59375</v>
      </c>
      <c r="C65" s="157"/>
      <c r="D65" s="158"/>
      <c r="E65" s="156">
        <v>0.607638888888889</v>
      </c>
      <c r="F65" s="157"/>
      <c r="G65" s="158"/>
      <c r="H65" s="156">
        <v>0.6215277777777778</v>
      </c>
      <c r="I65" s="157"/>
      <c r="J65" s="158"/>
      <c r="K65" s="156">
        <v>0.6354166666666666</v>
      </c>
      <c r="L65" s="157"/>
      <c r="M65" s="158"/>
      <c r="N65" s="156">
        <v>0.6493055555555556</v>
      </c>
      <c r="O65" s="157"/>
      <c r="P65" s="158"/>
    </row>
    <row r="66" spans="1:16" ht="18" customHeight="1" thickBot="1">
      <c r="A66" s="1"/>
      <c r="B66" s="124"/>
      <c r="C66" s="125"/>
      <c r="D66" s="126"/>
      <c r="E66" s="124"/>
      <c r="F66" s="125"/>
      <c r="G66" s="147" t="s">
        <v>82</v>
      </c>
      <c r="H66" s="147"/>
      <c r="I66" s="125"/>
      <c r="J66" s="126"/>
      <c r="K66" s="124"/>
      <c r="L66" s="125"/>
      <c r="M66" s="126"/>
      <c r="N66" s="124"/>
      <c r="O66" s="125"/>
      <c r="P66" s="126"/>
    </row>
    <row r="67" spans="1:51" ht="18" customHeight="1">
      <c r="A67" s="22" t="s">
        <v>5</v>
      </c>
      <c r="B67" s="104">
        <v>1</v>
      </c>
      <c r="C67" s="24" t="s">
        <v>1</v>
      </c>
      <c r="D67" s="25">
        <v>4</v>
      </c>
      <c r="E67" s="104">
        <v>1</v>
      </c>
      <c r="F67" s="24" t="s">
        <v>1</v>
      </c>
      <c r="G67" s="25">
        <v>5</v>
      </c>
      <c r="H67" s="23">
        <v>4</v>
      </c>
      <c r="I67" s="24" t="s">
        <v>1</v>
      </c>
      <c r="J67" s="101">
        <v>5</v>
      </c>
      <c r="K67" s="104">
        <v>2</v>
      </c>
      <c r="L67" s="24" t="s">
        <v>1</v>
      </c>
      <c r="M67" s="25">
        <v>10</v>
      </c>
      <c r="N67" s="23">
        <v>6</v>
      </c>
      <c r="O67" s="24" t="s">
        <v>1</v>
      </c>
      <c r="P67" s="101">
        <v>7</v>
      </c>
      <c r="AJ67" s="23" t="s">
        <v>5</v>
      </c>
      <c r="AK67" s="23">
        <v>1</v>
      </c>
      <c r="AL67" s="24" t="s">
        <v>1</v>
      </c>
      <c r="AM67" s="25">
        <v>2</v>
      </c>
      <c r="AN67" s="23">
        <v>1</v>
      </c>
      <c r="AO67" s="24" t="s">
        <v>1</v>
      </c>
      <c r="AP67" s="25">
        <v>3</v>
      </c>
      <c r="AQ67" s="23">
        <v>2</v>
      </c>
      <c r="AR67" s="24" t="s">
        <v>1</v>
      </c>
      <c r="AS67" s="25">
        <v>3</v>
      </c>
      <c r="AT67" s="23">
        <v>7</v>
      </c>
      <c r="AU67" s="24" t="s">
        <v>1</v>
      </c>
      <c r="AV67" s="25">
        <v>8</v>
      </c>
      <c r="AW67" s="23">
        <v>4</v>
      </c>
      <c r="AX67" s="24" t="s">
        <v>1</v>
      </c>
      <c r="AY67" s="25">
        <v>9</v>
      </c>
    </row>
    <row r="68" spans="1:51" ht="18" customHeight="1">
      <c r="A68" s="22" t="s">
        <v>13</v>
      </c>
      <c r="B68" s="28">
        <v>5</v>
      </c>
      <c r="C68" s="32" t="s">
        <v>1</v>
      </c>
      <c r="D68" s="102">
        <v>6</v>
      </c>
      <c r="E68" s="23">
        <v>3</v>
      </c>
      <c r="F68" s="32" t="s">
        <v>1</v>
      </c>
      <c r="G68" s="101">
        <v>4</v>
      </c>
      <c r="H68" s="104">
        <v>7</v>
      </c>
      <c r="I68" s="32" t="s">
        <v>1</v>
      </c>
      <c r="J68" s="25">
        <v>8</v>
      </c>
      <c r="K68" s="104">
        <v>4</v>
      </c>
      <c r="L68" s="32" t="s">
        <v>1</v>
      </c>
      <c r="M68" s="25">
        <v>6</v>
      </c>
      <c r="N68" s="23">
        <v>1</v>
      </c>
      <c r="O68" s="32" t="s">
        <v>1</v>
      </c>
      <c r="P68" s="101">
        <v>8</v>
      </c>
      <c r="R68" s="35">
        <f>SUM(S68:AH68)</f>
        <v>10</v>
      </c>
      <c r="S68" s="74">
        <f>COUNTIF(B68:P68,S1)</f>
        <v>1</v>
      </c>
      <c r="T68" s="70">
        <f>COUNTIF(B68:P68,T1)</f>
        <v>0</v>
      </c>
      <c r="U68" s="74">
        <f>COUNTIF(B68:P68,U1)</f>
        <v>1</v>
      </c>
      <c r="V68" s="70">
        <f>COUNTIF(B68:P68,V1)</f>
        <v>2</v>
      </c>
      <c r="W68" s="77">
        <f>COUNTIF(B68:P68,W1)</f>
        <v>1</v>
      </c>
      <c r="X68" s="80">
        <f>COUNTIF(B68:P68,X1)</f>
        <v>2</v>
      </c>
      <c r="Y68" s="89">
        <f>COUNTIF(B68:P68,Y1)</f>
        <v>1</v>
      </c>
      <c r="Z68" s="74">
        <f>COUNTIF(B68:P68,Z1)</f>
        <v>2</v>
      </c>
      <c r="AA68" s="74">
        <f>COUNTIF(B68:P68,AA1)</f>
        <v>0</v>
      </c>
      <c r="AB68" s="77">
        <f>COUNTIF(B68:P68,AB1)</f>
        <v>0</v>
      </c>
      <c r="AC68" s="77">
        <f>COUNTIF(B68:P68,AC1)</f>
        <v>0</v>
      </c>
      <c r="AD68" s="80">
        <f>COUNTIF(B68:P68,AD1)</f>
        <v>0</v>
      </c>
      <c r="AE68" s="77">
        <f>COUNTIF(B68:P68,AE1)</f>
        <v>0</v>
      </c>
      <c r="AF68" s="89">
        <f>COUNTIF(B68:P68,AF1)</f>
        <v>0</v>
      </c>
      <c r="AG68" s="89">
        <f>COUNTIF(B68:P68,AG1)</f>
        <v>0</v>
      </c>
      <c r="AH68" s="35">
        <f>COUNTIF(B68:P68,AH1)</f>
        <v>0</v>
      </c>
      <c r="AJ68" s="119" t="s">
        <v>13</v>
      </c>
      <c r="AK68" s="23">
        <v>3</v>
      </c>
      <c r="AL68" s="24" t="s">
        <v>1</v>
      </c>
      <c r="AM68" s="25">
        <v>4</v>
      </c>
      <c r="AN68" s="28">
        <v>2</v>
      </c>
      <c r="AO68" s="29" t="s">
        <v>1</v>
      </c>
      <c r="AP68" s="30">
        <v>5</v>
      </c>
      <c r="AQ68" s="28">
        <v>6</v>
      </c>
      <c r="AR68" s="29" t="s">
        <v>1</v>
      </c>
      <c r="AS68" s="30">
        <v>9</v>
      </c>
      <c r="AT68" s="28">
        <v>2</v>
      </c>
      <c r="AU68" s="29" t="s">
        <v>1</v>
      </c>
      <c r="AV68" s="30">
        <v>4</v>
      </c>
      <c r="AW68" s="28">
        <v>1</v>
      </c>
      <c r="AX68" s="29" t="s">
        <v>1</v>
      </c>
      <c r="AY68" s="30">
        <v>6</v>
      </c>
    </row>
    <row r="69" spans="1:51" ht="18" customHeight="1">
      <c r="A69" s="27" t="s">
        <v>6</v>
      </c>
      <c r="B69" s="106">
        <v>2</v>
      </c>
      <c r="C69" s="32" t="s">
        <v>1</v>
      </c>
      <c r="D69" s="33">
        <v>3</v>
      </c>
      <c r="E69" s="104">
        <v>6</v>
      </c>
      <c r="F69" s="32" t="s">
        <v>1</v>
      </c>
      <c r="G69" s="25">
        <v>8</v>
      </c>
      <c r="H69" s="104">
        <v>3</v>
      </c>
      <c r="I69" s="32" t="s">
        <v>1</v>
      </c>
      <c r="J69" s="25">
        <v>10</v>
      </c>
      <c r="K69" s="108">
        <v>1</v>
      </c>
      <c r="L69" s="32" t="s">
        <v>1</v>
      </c>
      <c r="M69" s="30">
        <v>3</v>
      </c>
      <c r="N69" s="108">
        <v>2</v>
      </c>
      <c r="O69" s="32" t="s">
        <v>1</v>
      </c>
      <c r="P69" s="30">
        <v>5</v>
      </c>
      <c r="R69" s="35"/>
      <c r="S69" s="74"/>
      <c r="T69" s="70"/>
      <c r="U69" s="74"/>
      <c r="V69" s="70"/>
      <c r="W69" s="77"/>
      <c r="X69" s="80"/>
      <c r="Y69" s="89"/>
      <c r="Z69" s="74"/>
      <c r="AA69" s="74"/>
      <c r="AB69" s="77"/>
      <c r="AC69" s="77"/>
      <c r="AD69" s="80"/>
      <c r="AE69" s="77"/>
      <c r="AF69" s="89"/>
      <c r="AG69" s="89"/>
      <c r="AH69" s="35"/>
      <c r="AJ69" s="31" t="s">
        <v>6</v>
      </c>
      <c r="AK69" s="31">
        <v>5</v>
      </c>
      <c r="AL69" s="32" t="s">
        <v>1</v>
      </c>
      <c r="AM69" s="33">
        <v>8</v>
      </c>
      <c r="AN69" s="31">
        <v>4</v>
      </c>
      <c r="AO69" s="32" t="s">
        <v>1</v>
      </c>
      <c r="AP69" s="33">
        <v>6</v>
      </c>
      <c r="AQ69" s="31">
        <v>5</v>
      </c>
      <c r="AR69" s="32" t="s">
        <v>1</v>
      </c>
      <c r="AS69" s="33">
        <v>7</v>
      </c>
      <c r="AT69" s="31">
        <v>1</v>
      </c>
      <c r="AU69" s="32" t="s">
        <v>1</v>
      </c>
      <c r="AV69" s="33">
        <v>5</v>
      </c>
      <c r="AW69" s="31">
        <v>3</v>
      </c>
      <c r="AX69" s="32" t="s">
        <v>1</v>
      </c>
      <c r="AY69" s="33">
        <v>8</v>
      </c>
    </row>
    <row r="70" spans="1:51" ht="18" customHeight="1">
      <c r="A70" s="47" t="s">
        <v>28</v>
      </c>
      <c r="B70" s="106">
        <v>7</v>
      </c>
      <c r="C70" s="48" t="s">
        <v>1</v>
      </c>
      <c r="D70" s="49">
        <v>10</v>
      </c>
      <c r="E70" s="47">
        <v>2</v>
      </c>
      <c r="F70" s="48" t="s">
        <v>1</v>
      </c>
      <c r="G70" s="103">
        <v>7</v>
      </c>
      <c r="H70" s="106">
        <v>1</v>
      </c>
      <c r="I70" s="48" t="s">
        <v>1</v>
      </c>
      <c r="J70" s="49">
        <v>6</v>
      </c>
      <c r="K70" s="47">
        <v>5</v>
      </c>
      <c r="L70" s="48" t="s">
        <v>1</v>
      </c>
      <c r="M70" s="103">
        <v>8</v>
      </c>
      <c r="N70" s="106">
        <v>4</v>
      </c>
      <c r="O70" s="48" t="s">
        <v>1</v>
      </c>
      <c r="P70" s="49">
        <v>10</v>
      </c>
      <c r="R70" s="35">
        <f>SUM(S70:AH70)</f>
        <v>10</v>
      </c>
      <c r="S70" s="74">
        <f>COUNTIF(B71:P71,S1)</f>
        <v>0</v>
      </c>
      <c r="T70" s="70">
        <f>COUNTIF(B71:P71,T1)</f>
        <v>1</v>
      </c>
      <c r="U70" s="74">
        <f>COUNTIF(B71:P71,U1)</f>
        <v>1</v>
      </c>
      <c r="V70" s="70">
        <f>COUNTIF(B71:P71,V1)</f>
        <v>0</v>
      </c>
      <c r="W70" s="77">
        <f>COUNTIF(B71:P71,W1)</f>
        <v>0</v>
      </c>
      <c r="X70" s="80">
        <f>COUNTIF(B71:P71,X1)</f>
        <v>0</v>
      </c>
      <c r="Y70" s="89">
        <f>COUNTIF(B71:P71,Y1)</f>
        <v>1</v>
      </c>
      <c r="Z70" s="74">
        <f>COUNTIF(B71:P71,Z1)</f>
        <v>1</v>
      </c>
      <c r="AA70" s="74">
        <f>COUNTIF(B71:P71,AA1)</f>
        <v>0</v>
      </c>
      <c r="AB70" s="77">
        <f>COUNTIF(B71:P71,AB1)</f>
        <v>1</v>
      </c>
      <c r="AC70" s="77">
        <f>COUNTIF(B71:P71,AC1)</f>
        <v>0</v>
      </c>
      <c r="AD70" s="80">
        <f>COUNTIF(B71:P71,AD1)</f>
        <v>0</v>
      </c>
      <c r="AE70" s="77">
        <f>COUNTIF(B71:P71,AE1)</f>
        <v>0</v>
      </c>
      <c r="AF70" s="89">
        <f>COUNTIF(B71:P71,AF1)</f>
        <v>0</v>
      </c>
      <c r="AG70" s="89">
        <f>COUNTIF(B71:P71,AG1)</f>
        <v>0</v>
      </c>
      <c r="AH70" s="35">
        <f>COUNTIF(B71:P71,AH1)</f>
        <v>5</v>
      </c>
      <c r="AJ70" s="31" t="s">
        <v>85</v>
      </c>
      <c r="AK70" s="23">
        <v>7</v>
      </c>
      <c r="AL70" s="24" t="s">
        <v>1</v>
      </c>
      <c r="AM70" s="25">
        <v>9</v>
      </c>
      <c r="AN70" s="23">
        <v>8</v>
      </c>
      <c r="AO70" s="24" t="s">
        <v>1</v>
      </c>
      <c r="AP70" s="25">
        <v>9</v>
      </c>
      <c r="AQ70" s="23">
        <v>1</v>
      </c>
      <c r="AR70" s="24" t="s">
        <v>1</v>
      </c>
      <c r="AS70" s="25">
        <v>4</v>
      </c>
      <c r="AT70" s="23">
        <v>3</v>
      </c>
      <c r="AU70" s="24" t="s">
        <v>1</v>
      </c>
      <c r="AV70" s="25">
        <v>6</v>
      </c>
      <c r="AW70" s="23">
        <v>2</v>
      </c>
      <c r="AX70" s="24" t="s">
        <v>1</v>
      </c>
      <c r="AY70" s="25">
        <v>7</v>
      </c>
    </row>
    <row r="71" spans="1:51" ht="18" customHeight="1" thickBot="1">
      <c r="A71" s="45" t="s">
        <v>29</v>
      </c>
      <c r="B71" s="109">
        <v>8</v>
      </c>
      <c r="C71" s="48" t="s">
        <v>1</v>
      </c>
      <c r="D71" s="44">
        <v>16</v>
      </c>
      <c r="E71" s="109">
        <v>10</v>
      </c>
      <c r="F71" s="48" t="s">
        <v>1</v>
      </c>
      <c r="G71" s="44">
        <v>16</v>
      </c>
      <c r="H71" s="109">
        <v>2</v>
      </c>
      <c r="I71" s="48" t="s">
        <v>1</v>
      </c>
      <c r="J71" s="44">
        <v>16</v>
      </c>
      <c r="K71" s="109">
        <v>7</v>
      </c>
      <c r="L71" s="48" t="s">
        <v>1</v>
      </c>
      <c r="M71" s="44">
        <v>16</v>
      </c>
      <c r="N71" s="109">
        <v>3</v>
      </c>
      <c r="O71" s="48" t="s">
        <v>1</v>
      </c>
      <c r="P71" s="44">
        <v>16</v>
      </c>
      <c r="Q71" s="42" t="s">
        <v>86</v>
      </c>
      <c r="R71" s="35"/>
      <c r="S71" s="74"/>
      <c r="T71" s="70"/>
      <c r="U71" s="74"/>
      <c r="V71" s="70"/>
      <c r="W71" s="77"/>
      <c r="X71" s="80"/>
      <c r="Y71" s="89"/>
      <c r="Z71" s="74"/>
      <c r="AA71" s="74"/>
      <c r="AB71" s="77"/>
      <c r="AC71" s="77"/>
      <c r="AD71" s="80"/>
      <c r="AE71" s="77"/>
      <c r="AF71" s="89"/>
      <c r="AG71" s="89"/>
      <c r="AH71" s="35"/>
      <c r="AJ71" s="23" t="s">
        <v>29</v>
      </c>
      <c r="AK71" s="120">
        <v>6</v>
      </c>
      <c r="AL71" s="121" t="s">
        <v>1</v>
      </c>
      <c r="AM71" s="122">
        <v>10</v>
      </c>
      <c r="AN71" s="120">
        <v>7</v>
      </c>
      <c r="AO71" s="121" t="s">
        <v>1</v>
      </c>
      <c r="AP71" s="122">
        <v>10</v>
      </c>
      <c r="AQ71" s="120">
        <v>8</v>
      </c>
      <c r="AR71" s="121" t="s">
        <v>1</v>
      </c>
      <c r="AS71" s="122">
        <v>10</v>
      </c>
      <c r="AT71" s="120">
        <v>9</v>
      </c>
      <c r="AU71" s="121" t="s">
        <v>1</v>
      </c>
      <c r="AV71" s="122">
        <v>10</v>
      </c>
      <c r="AW71" s="120">
        <v>5</v>
      </c>
      <c r="AX71" s="121" t="s">
        <v>1</v>
      </c>
      <c r="AY71" s="122">
        <v>10</v>
      </c>
    </row>
    <row r="72" spans="1:51" ht="18" customHeight="1" thickBot="1">
      <c r="A72" s="127"/>
      <c r="B72" s="120"/>
      <c r="C72" s="121"/>
      <c r="D72" s="122"/>
      <c r="E72" s="120"/>
      <c r="F72" s="121"/>
      <c r="G72" s="148" t="s">
        <v>83</v>
      </c>
      <c r="H72" s="148"/>
      <c r="I72" s="121"/>
      <c r="J72" s="122"/>
      <c r="K72" s="120"/>
      <c r="L72" s="121"/>
      <c r="M72" s="122"/>
      <c r="N72" s="120"/>
      <c r="O72" s="121"/>
      <c r="P72" s="122"/>
      <c r="R72" s="35"/>
      <c r="S72" s="74"/>
      <c r="T72" s="70"/>
      <c r="U72" s="74"/>
      <c r="V72" s="70"/>
      <c r="W72" s="77"/>
      <c r="X72" s="80"/>
      <c r="Y72" s="89"/>
      <c r="Z72" s="74"/>
      <c r="AA72" s="74"/>
      <c r="AB72" s="77"/>
      <c r="AC72" s="77"/>
      <c r="AD72" s="80"/>
      <c r="AE72" s="77"/>
      <c r="AF72" s="89"/>
      <c r="AG72" s="89"/>
      <c r="AH72" s="35"/>
      <c r="AJ72" s="120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</row>
    <row r="73" spans="1:16" ht="18" customHeight="1" thickBot="1">
      <c r="A73" s="22" t="s">
        <v>7</v>
      </c>
      <c r="B73" s="104">
        <v>9</v>
      </c>
      <c r="C73" s="24" t="s">
        <v>1</v>
      </c>
      <c r="D73" s="25">
        <v>13</v>
      </c>
      <c r="E73" s="108">
        <v>12</v>
      </c>
      <c r="F73" s="24" t="s">
        <v>1</v>
      </c>
      <c r="G73" s="30">
        <v>14</v>
      </c>
      <c r="H73" s="104">
        <v>9</v>
      </c>
      <c r="I73" s="24" t="s">
        <v>1</v>
      </c>
      <c r="J73" s="25">
        <v>11</v>
      </c>
      <c r="K73" s="104">
        <v>11</v>
      </c>
      <c r="L73" s="24" t="s">
        <v>1</v>
      </c>
      <c r="M73" s="25">
        <v>14</v>
      </c>
      <c r="N73" s="104">
        <v>12</v>
      </c>
      <c r="O73" s="24" t="s">
        <v>1</v>
      </c>
      <c r="P73" s="25">
        <v>13</v>
      </c>
    </row>
    <row r="74" spans="1:51" ht="18" customHeight="1">
      <c r="A74" s="23" t="s">
        <v>14</v>
      </c>
      <c r="B74" s="104">
        <v>11</v>
      </c>
      <c r="C74" s="24" t="s">
        <v>1</v>
      </c>
      <c r="D74" s="25">
        <v>12</v>
      </c>
      <c r="E74" s="106">
        <v>11</v>
      </c>
      <c r="F74" s="32" t="s">
        <v>1</v>
      </c>
      <c r="G74" s="33">
        <v>13</v>
      </c>
      <c r="H74" s="23">
        <v>13</v>
      </c>
      <c r="I74" s="24" t="s">
        <v>1</v>
      </c>
      <c r="J74" s="101">
        <v>14</v>
      </c>
      <c r="K74" s="23">
        <v>9</v>
      </c>
      <c r="L74" s="24" t="s">
        <v>1</v>
      </c>
      <c r="M74" s="101">
        <v>12</v>
      </c>
      <c r="N74" s="104">
        <v>9</v>
      </c>
      <c r="O74" s="24" t="s">
        <v>1</v>
      </c>
      <c r="P74" s="25">
        <v>14</v>
      </c>
      <c r="R74" s="35">
        <f>SUM(S74:AH74)</f>
        <v>10</v>
      </c>
      <c r="S74" s="74">
        <f>COUNTIF(B74:P74,S1)</f>
        <v>0</v>
      </c>
      <c r="T74" s="70">
        <f>COUNTIF(B74:P74,T1)</f>
        <v>0</v>
      </c>
      <c r="U74" s="74">
        <f>COUNTIF(B74:P74,U1)</f>
        <v>0</v>
      </c>
      <c r="V74" s="70">
        <f>COUNTIF(B74:P74,V1)</f>
        <v>0</v>
      </c>
      <c r="W74" s="77">
        <f>COUNTIF(B74:P74,W1)</f>
        <v>0</v>
      </c>
      <c r="X74" s="80">
        <f>COUNTIF(B74:P74,X1)</f>
        <v>0</v>
      </c>
      <c r="Y74" s="89">
        <f>COUNTIF(B74:P74,Y1)</f>
        <v>0</v>
      </c>
      <c r="Z74" s="74">
        <f>COUNTIF(B74:P74,Z1)</f>
        <v>0</v>
      </c>
      <c r="AA74" s="74">
        <f>COUNTIF(B74:P74,AA1)</f>
        <v>2</v>
      </c>
      <c r="AB74" s="77">
        <f>COUNTIF(B74:P74,AB1)</f>
        <v>0</v>
      </c>
      <c r="AC74" s="77">
        <f>COUNTIF(B74:P74,AC1)</f>
        <v>2</v>
      </c>
      <c r="AD74" s="80">
        <f>COUNTIF(B74:P74,AD1)</f>
        <v>2</v>
      </c>
      <c r="AE74" s="77">
        <f>COUNTIF(B74:P74,AE1)</f>
        <v>2</v>
      </c>
      <c r="AF74" s="89">
        <f>COUNTIF(B74:P74,AF1)</f>
        <v>2</v>
      </c>
      <c r="AG74" s="89">
        <f>COUNTIF(B74:P74,AG1)</f>
        <v>0</v>
      </c>
      <c r="AH74" s="35">
        <f>COUNTIF(B74:P74,AH1)</f>
        <v>0</v>
      </c>
      <c r="AJ74" s="23" t="s">
        <v>7</v>
      </c>
      <c r="AK74" s="36">
        <v>3</v>
      </c>
      <c r="AL74" s="37" t="s">
        <v>1</v>
      </c>
      <c r="AM74" s="38">
        <v>4</v>
      </c>
      <c r="AN74" s="36">
        <v>2</v>
      </c>
      <c r="AO74" s="37" t="s">
        <v>1</v>
      </c>
      <c r="AP74" s="38">
        <v>5</v>
      </c>
      <c r="AQ74" s="36">
        <v>1</v>
      </c>
      <c r="AR74" s="37" t="s">
        <v>1</v>
      </c>
      <c r="AS74" s="38">
        <v>4</v>
      </c>
      <c r="AT74" s="128">
        <v>1</v>
      </c>
      <c r="AU74" s="129" t="s">
        <v>1</v>
      </c>
      <c r="AV74" s="130">
        <v>5</v>
      </c>
      <c r="AW74" s="36">
        <v>2</v>
      </c>
      <c r="AX74" s="37" t="s">
        <v>1</v>
      </c>
      <c r="AY74" s="38">
        <v>3</v>
      </c>
    </row>
    <row r="75" spans="1:51" ht="18" customHeight="1" thickBot="1">
      <c r="A75" s="120" t="s">
        <v>9</v>
      </c>
      <c r="B75" s="120">
        <v>14</v>
      </c>
      <c r="C75" s="121" t="s">
        <v>1</v>
      </c>
      <c r="D75" s="105">
        <v>15</v>
      </c>
      <c r="E75" s="107">
        <v>9</v>
      </c>
      <c r="F75" s="121" t="s">
        <v>1</v>
      </c>
      <c r="G75" s="122">
        <v>15</v>
      </c>
      <c r="H75" s="107">
        <v>12</v>
      </c>
      <c r="I75" s="121" t="s">
        <v>1</v>
      </c>
      <c r="J75" s="122">
        <v>15</v>
      </c>
      <c r="K75" s="120">
        <v>13</v>
      </c>
      <c r="L75" s="121" t="s">
        <v>1</v>
      </c>
      <c r="M75" s="105">
        <v>15</v>
      </c>
      <c r="N75" s="107">
        <v>11</v>
      </c>
      <c r="O75" s="121" t="s">
        <v>1</v>
      </c>
      <c r="P75" s="122">
        <v>15</v>
      </c>
      <c r="Q75" s="42" t="s">
        <v>86</v>
      </c>
      <c r="R75" s="35">
        <f>SUM(S75:AH75)</f>
        <v>10</v>
      </c>
      <c r="S75" s="74">
        <f>COUNTIF(B75:P75,S1)</f>
        <v>0</v>
      </c>
      <c r="T75" s="70">
        <f>COUNTIF(B75:P75,T1)</f>
        <v>0</v>
      </c>
      <c r="U75" s="74">
        <f>COUNTIF(B75:P75,U1)</f>
        <v>0</v>
      </c>
      <c r="V75" s="70">
        <f>COUNTIF(B75:P75,V1)</f>
        <v>0</v>
      </c>
      <c r="W75" s="77">
        <f>COUNTIF(B75:P75,W1)</f>
        <v>0</v>
      </c>
      <c r="X75" s="80">
        <f>COUNTIF(B75:P75,X1)</f>
        <v>0</v>
      </c>
      <c r="Y75" s="89">
        <f>COUNTIF(B75:P75,Y1)</f>
        <v>0</v>
      </c>
      <c r="Z75" s="74">
        <f>COUNTIF(B75:P75,Z1)</f>
        <v>0</v>
      </c>
      <c r="AA75" s="74">
        <f>COUNTIF(B75:P75,AA1)</f>
        <v>1</v>
      </c>
      <c r="AB75" s="77">
        <f>COUNTIF(B75:P75,AB1)</f>
        <v>0</v>
      </c>
      <c r="AC75" s="77">
        <f>COUNTIF(B75:P75,AC1)</f>
        <v>1</v>
      </c>
      <c r="AD75" s="80">
        <f>COUNTIF(B75:P75,AD1)</f>
        <v>1</v>
      </c>
      <c r="AE75" s="77">
        <f>COUNTIF(B75:P75,AE1)</f>
        <v>1</v>
      </c>
      <c r="AF75" s="89">
        <f>COUNTIF(B75:P75,AF1)</f>
        <v>1</v>
      </c>
      <c r="AG75" s="89">
        <f>COUNTIF(B75:P75,AG1)</f>
        <v>5</v>
      </c>
      <c r="AH75" s="35">
        <f>COUNTIF(B75:P75,AH1)</f>
        <v>0</v>
      </c>
      <c r="AJ75" s="31" t="s">
        <v>14</v>
      </c>
      <c r="AK75" s="28">
        <v>1</v>
      </c>
      <c r="AL75" s="29" t="s">
        <v>1</v>
      </c>
      <c r="AM75" s="30">
        <v>2</v>
      </c>
      <c r="AN75" s="31">
        <v>1</v>
      </c>
      <c r="AO75" s="32" t="s">
        <v>1</v>
      </c>
      <c r="AP75" s="33">
        <v>3</v>
      </c>
      <c r="AQ75" s="31">
        <v>3</v>
      </c>
      <c r="AR75" s="32" t="s">
        <v>1</v>
      </c>
      <c r="AS75" s="33">
        <v>5</v>
      </c>
      <c r="AT75" s="31">
        <v>2</v>
      </c>
      <c r="AU75" s="32" t="s">
        <v>1</v>
      </c>
      <c r="AV75" s="33">
        <v>4</v>
      </c>
      <c r="AW75" s="28">
        <v>4</v>
      </c>
      <c r="AX75" s="29" t="s">
        <v>1</v>
      </c>
      <c r="AY75" s="30">
        <v>5</v>
      </c>
    </row>
    <row r="76" spans="2:51" ht="18" customHeight="1" thickBot="1">
      <c r="B76"/>
      <c r="D76"/>
      <c r="E76"/>
      <c r="G76"/>
      <c r="H76"/>
      <c r="J76"/>
      <c r="K76"/>
      <c r="M76"/>
      <c r="Q76" s="29"/>
      <c r="AJ76" s="120" t="s">
        <v>9</v>
      </c>
      <c r="AK76" s="120">
        <v>5</v>
      </c>
      <c r="AL76" s="121" t="s">
        <v>1</v>
      </c>
      <c r="AM76" s="122">
        <v>6</v>
      </c>
      <c r="AN76" s="120">
        <v>4</v>
      </c>
      <c r="AO76" s="121" t="s">
        <v>1</v>
      </c>
      <c r="AP76" s="122">
        <v>6</v>
      </c>
      <c r="AQ76" s="120">
        <v>2</v>
      </c>
      <c r="AR76" s="121" t="s">
        <v>1</v>
      </c>
      <c r="AS76" s="122">
        <v>6</v>
      </c>
      <c r="AT76" s="131">
        <v>3</v>
      </c>
      <c r="AU76" s="132" t="s">
        <v>1</v>
      </c>
      <c r="AV76" s="133">
        <v>6</v>
      </c>
      <c r="AW76" s="120">
        <v>1</v>
      </c>
      <c r="AX76" s="121" t="s">
        <v>1</v>
      </c>
      <c r="AY76" s="122">
        <v>6</v>
      </c>
    </row>
    <row r="77" spans="1:16" ht="18" customHeight="1" thickBot="1">
      <c r="A77" s="152">
        <f>A64+7</f>
        <v>45046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</row>
    <row r="78" spans="1:16" ht="18" customHeight="1" thickBot="1">
      <c r="A78" s="1" t="s">
        <v>0</v>
      </c>
      <c r="B78" s="156">
        <v>0.59375</v>
      </c>
      <c r="C78" s="157"/>
      <c r="D78" s="158"/>
      <c r="E78" s="156">
        <v>0.607638888888889</v>
      </c>
      <c r="F78" s="157"/>
      <c r="G78" s="158"/>
      <c r="H78" s="156">
        <v>0.6215277777777778</v>
      </c>
      <c r="I78" s="157"/>
      <c r="J78" s="158"/>
      <c r="K78" s="156">
        <v>0.6354166666666666</v>
      </c>
      <c r="L78" s="157"/>
      <c r="M78" s="158"/>
      <c r="N78" s="156">
        <v>0.6493055555555556</v>
      </c>
      <c r="O78" s="157"/>
      <c r="P78" s="158"/>
    </row>
    <row r="79" spans="1:16" ht="18" customHeight="1" thickBot="1">
      <c r="A79" s="1"/>
      <c r="B79" s="124"/>
      <c r="C79" s="125"/>
      <c r="D79" s="126"/>
      <c r="E79" s="124"/>
      <c r="F79" s="125"/>
      <c r="G79" s="147" t="s">
        <v>82</v>
      </c>
      <c r="H79" s="147"/>
      <c r="I79" s="125"/>
      <c r="J79" s="126"/>
      <c r="K79" s="124"/>
      <c r="L79" s="125"/>
      <c r="M79" s="126"/>
      <c r="N79" s="124"/>
      <c r="O79" s="125"/>
      <c r="P79" s="126"/>
    </row>
    <row r="80" spans="1:50" ht="18" customHeight="1">
      <c r="A80" s="22" t="s">
        <v>5</v>
      </c>
      <c r="B80" s="104">
        <v>2</v>
      </c>
      <c r="C80" s="24" t="s">
        <v>1</v>
      </c>
      <c r="D80" s="25">
        <v>4</v>
      </c>
      <c r="E80" s="104">
        <v>8</v>
      </c>
      <c r="F80" s="24" t="s">
        <v>1</v>
      </c>
      <c r="G80" s="25">
        <v>11</v>
      </c>
      <c r="H80" s="23">
        <v>1</v>
      </c>
      <c r="I80" s="24" t="s">
        <v>1</v>
      </c>
      <c r="J80" s="101">
        <v>7</v>
      </c>
      <c r="K80" s="104">
        <v>3</v>
      </c>
      <c r="L80" s="24" t="s">
        <v>1</v>
      </c>
      <c r="M80" s="25">
        <v>7</v>
      </c>
      <c r="N80" s="104">
        <v>7</v>
      </c>
      <c r="O80" s="24" t="s">
        <v>1</v>
      </c>
      <c r="P80" s="25">
        <v>11</v>
      </c>
      <c r="AJ80" s="36">
        <v>2</v>
      </c>
      <c r="AK80" s="32" t="s">
        <v>1</v>
      </c>
      <c r="AL80" s="38">
        <v>8</v>
      </c>
      <c r="AM80" s="36">
        <v>6</v>
      </c>
      <c r="AN80" s="32" t="s">
        <v>1</v>
      </c>
      <c r="AO80" s="38">
        <v>7</v>
      </c>
      <c r="AP80" s="36">
        <v>1</v>
      </c>
      <c r="AQ80" s="32" t="s">
        <v>1</v>
      </c>
      <c r="AR80" s="38">
        <v>9</v>
      </c>
      <c r="AS80" s="32">
        <v>5</v>
      </c>
      <c r="AT80" s="32" t="s">
        <v>1</v>
      </c>
      <c r="AU80" s="25">
        <v>9</v>
      </c>
      <c r="AV80" s="23">
        <v>7</v>
      </c>
      <c r="AW80" s="32" t="s">
        <v>1</v>
      </c>
      <c r="AX80" s="25">
        <v>9</v>
      </c>
    </row>
    <row r="81" spans="1:50" ht="18" customHeight="1">
      <c r="A81" s="22" t="s">
        <v>13</v>
      </c>
      <c r="B81" s="104">
        <v>1</v>
      </c>
      <c r="C81" s="24" t="s">
        <v>1</v>
      </c>
      <c r="D81" s="25">
        <v>11</v>
      </c>
      <c r="E81" s="23">
        <v>4</v>
      </c>
      <c r="F81" s="24" t="s">
        <v>1</v>
      </c>
      <c r="G81" s="25">
        <v>7</v>
      </c>
      <c r="H81" s="104">
        <v>3</v>
      </c>
      <c r="I81" s="24" t="s">
        <v>1</v>
      </c>
      <c r="J81" s="25">
        <v>5</v>
      </c>
      <c r="K81" s="104">
        <v>2</v>
      </c>
      <c r="L81" s="24" t="s">
        <v>1</v>
      </c>
      <c r="M81" s="25">
        <v>6</v>
      </c>
      <c r="N81" s="104">
        <v>5</v>
      </c>
      <c r="O81" s="24" t="s">
        <v>1</v>
      </c>
      <c r="P81" s="25">
        <v>6</v>
      </c>
      <c r="R81" s="35">
        <f>SUM(S81:AH81)</f>
        <v>10</v>
      </c>
      <c r="S81" s="74">
        <f>COUNTIF(B81:P81,S1)</f>
        <v>1</v>
      </c>
      <c r="T81" s="70">
        <f>COUNTIF(B81:P81,T1)</f>
        <v>1</v>
      </c>
      <c r="U81" s="74">
        <f>COUNTIF(B81:P81,U1)</f>
        <v>1</v>
      </c>
      <c r="V81" s="70">
        <f>COUNTIF(B81:P81,V1)</f>
        <v>1</v>
      </c>
      <c r="W81" s="77">
        <f>COUNTIF(B81:P81,W1)</f>
        <v>2</v>
      </c>
      <c r="X81" s="80">
        <f>COUNTIF(B81:P81,X1)</f>
        <v>2</v>
      </c>
      <c r="Y81" s="89">
        <f>COUNTIF(B81:P81,Y1)</f>
        <v>1</v>
      </c>
      <c r="Z81" s="74">
        <f>COUNTIF(B81:P81,Z1)</f>
        <v>0</v>
      </c>
      <c r="AA81" s="74">
        <f>COUNTIF(B81:P81,AA1)</f>
        <v>0</v>
      </c>
      <c r="AB81" s="77">
        <f>COUNTIF(B81:P81,AB1)</f>
        <v>0</v>
      </c>
      <c r="AC81" s="77">
        <f>COUNTIF(B81:P81,AC1)</f>
        <v>1</v>
      </c>
      <c r="AD81" s="80">
        <f>COUNTIF(B81:P81,AD1)</f>
        <v>0</v>
      </c>
      <c r="AE81" s="77">
        <f>COUNTIF(B81:P81,AE1)</f>
        <v>0</v>
      </c>
      <c r="AF81" s="89">
        <f>COUNTIF(B81:P81,AF1)</f>
        <v>0</v>
      </c>
      <c r="AG81" s="89">
        <f>COUNTIF(B81:P81,AG1)</f>
        <v>0</v>
      </c>
      <c r="AH81" s="35">
        <f>COUNTIF(B81:P81,AH1)</f>
        <v>0</v>
      </c>
      <c r="AJ81" s="28">
        <v>1</v>
      </c>
      <c r="AK81" s="29" t="s">
        <v>1</v>
      </c>
      <c r="AL81" s="30">
        <v>7</v>
      </c>
      <c r="AM81" s="28">
        <v>2</v>
      </c>
      <c r="AN81" s="29" t="s">
        <v>1</v>
      </c>
      <c r="AO81" s="30">
        <v>9</v>
      </c>
      <c r="AP81" s="28">
        <v>4</v>
      </c>
      <c r="AQ81" s="29" t="s">
        <v>1</v>
      </c>
      <c r="AR81" s="30">
        <v>7</v>
      </c>
      <c r="AS81" s="29">
        <v>4</v>
      </c>
      <c r="AT81" s="32" t="s">
        <v>1</v>
      </c>
      <c r="AU81" s="30">
        <v>8</v>
      </c>
      <c r="AV81" s="31">
        <v>3</v>
      </c>
      <c r="AW81" s="32" t="s">
        <v>1</v>
      </c>
      <c r="AX81" s="33">
        <v>4</v>
      </c>
    </row>
    <row r="82" spans="1:50" ht="18" customHeight="1">
      <c r="A82" s="27" t="s">
        <v>6</v>
      </c>
      <c r="B82" s="108">
        <v>3</v>
      </c>
      <c r="C82" s="29" t="s">
        <v>1</v>
      </c>
      <c r="D82" s="30">
        <v>8</v>
      </c>
      <c r="E82" s="108">
        <v>3</v>
      </c>
      <c r="F82" s="29" t="s">
        <v>1</v>
      </c>
      <c r="G82" s="30">
        <v>6</v>
      </c>
      <c r="H82" s="108">
        <v>6</v>
      </c>
      <c r="I82" s="29" t="s">
        <v>1</v>
      </c>
      <c r="J82" s="30">
        <v>11</v>
      </c>
      <c r="K82" s="108">
        <v>5</v>
      </c>
      <c r="L82" s="29" t="s">
        <v>1</v>
      </c>
      <c r="M82" s="30">
        <v>11</v>
      </c>
      <c r="N82" s="28">
        <v>1</v>
      </c>
      <c r="O82" s="29" t="s">
        <v>1</v>
      </c>
      <c r="P82" s="102">
        <v>4</v>
      </c>
      <c r="R82" s="35"/>
      <c r="S82" s="74"/>
      <c r="T82" s="70"/>
      <c r="U82" s="74"/>
      <c r="V82" s="70"/>
      <c r="W82" s="77"/>
      <c r="X82" s="80"/>
      <c r="Y82" s="89"/>
      <c r="Z82" s="74"/>
      <c r="AA82" s="74"/>
      <c r="AB82" s="77"/>
      <c r="AC82" s="77"/>
      <c r="AD82" s="80"/>
      <c r="AE82" s="77"/>
      <c r="AF82" s="89"/>
      <c r="AG82" s="89"/>
      <c r="AH82" s="35"/>
      <c r="AJ82" s="31">
        <v>4</v>
      </c>
      <c r="AK82" s="32" t="s">
        <v>1</v>
      </c>
      <c r="AL82" s="33">
        <v>10</v>
      </c>
      <c r="AM82" s="31">
        <v>4</v>
      </c>
      <c r="AN82" s="32" t="s">
        <v>1</v>
      </c>
      <c r="AO82" s="33">
        <v>5</v>
      </c>
      <c r="AP82" s="31">
        <v>3</v>
      </c>
      <c r="AQ82" s="32" t="s">
        <v>1</v>
      </c>
      <c r="AR82" s="33">
        <v>5</v>
      </c>
      <c r="AS82" s="32">
        <v>1</v>
      </c>
      <c r="AT82" s="32" t="s">
        <v>1</v>
      </c>
      <c r="AU82" s="33">
        <v>10</v>
      </c>
      <c r="AV82" s="31">
        <v>1</v>
      </c>
      <c r="AW82" s="32" t="s">
        <v>1</v>
      </c>
      <c r="AX82" s="33">
        <v>2</v>
      </c>
    </row>
    <row r="83" spans="1:50" ht="18" customHeight="1">
      <c r="A83" s="45" t="s">
        <v>28</v>
      </c>
      <c r="B83" s="106">
        <v>5</v>
      </c>
      <c r="C83" s="48" t="s">
        <v>1</v>
      </c>
      <c r="D83" s="49">
        <v>7</v>
      </c>
      <c r="E83" s="106">
        <v>1</v>
      </c>
      <c r="F83" s="48" t="s">
        <v>1</v>
      </c>
      <c r="G83" s="49">
        <v>2</v>
      </c>
      <c r="H83" s="106">
        <v>2</v>
      </c>
      <c r="I83" s="48" t="s">
        <v>1</v>
      </c>
      <c r="J83" s="49">
        <v>8</v>
      </c>
      <c r="K83" s="47">
        <v>4</v>
      </c>
      <c r="L83" s="48" t="s">
        <v>1</v>
      </c>
      <c r="M83" s="103">
        <v>8</v>
      </c>
      <c r="N83" s="47">
        <v>2</v>
      </c>
      <c r="O83" s="48" t="s">
        <v>1</v>
      </c>
      <c r="P83" s="103">
        <v>3</v>
      </c>
      <c r="R83" s="35">
        <f>SUM(S83:AH83)</f>
        <v>10</v>
      </c>
      <c r="S83" s="74">
        <f>COUNTIF(B84:P84,S1)</f>
        <v>1</v>
      </c>
      <c r="T83" s="70">
        <f>COUNTIF(B84:P84,T1)</f>
        <v>0</v>
      </c>
      <c r="U83" s="74">
        <f>COUNTIF(B84:P84,U1)</f>
        <v>0</v>
      </c>
      <c r="V83" s="70">
        <f>COUNTIF(B84:P84,V1)</f>
        <v>1</v>
      </c>
      <c r="W83" s="77">
        <f>COUNTIF(B84:P84,W1)</f>
        <v>1</v>
      </c>
      <c r="X83" s="80">
        <f>COUNTIF(B84:P84,X1)</f>
        <v>1</v>
      </c>
      <c r="Y83" s="89">
        <f>COUNTIF(B84:P84,Y1)</f>
        <v>0</v>
      </c>
      <c r="Z83" s="74">
        <f>COUNTIF(B84:P84,Z1)</f>
        <v>1</v>
      </c>
      <c r="AA83" s="74">
        <f>COUNTIF(B84:P84,AA1)</f>
        <v>0</v>
      </c>
      <c r="AB83" s="77">
        <f>COUNTIF(B84:P84,AB1)</f>
        <v>0</v>
      </c>
      <c r="AC83" s="77">
        <f>COUNTIF(B84:P84,AC1)</f>
        <v>0</v>
      </c>
      <c r="AD83" s="80">
        <f>COUNTIF(B84:P84,AD1)</f>
        <v>0</v>
      </c>
      <c r="AE83" s="77">
        <f>COUNTIF(B84:P84,AE1)</f>
        <v>0</v>
      </c>
      <c r="AF83" s="89">
        <f>COUNTIF(B84:P84,AF1)</f>
        <v>0</v>
      </c>
      <c r="AG83" s="89">
        <f>COUNTIF(B84:P84,AG1)</f>
        <v>0</v>
      </c>
      <c r="AH83" s="35">
        <f>COUNTIF(B84:P84,AH1)</f>
        <v>5</v>
      </c>
      <c r="AJ83" s="23">
        <v>3</v>
      </c>
      <c r="AK83" s="24" t="s">
        <v>1</v>
      </c>
      <c r="AL83" s="25">
        <v>9</v>
      </c>
      <c r="AM83" s="23">
        <v>1</v>
      </c>
      <c r="AN83" s="24" t="s">
        <v>1</v>
      </c>
      <c r="AO83" s="25">
        <v>8</v>
      </c>
      <c r="AP83" s="23">
        <v>2</v>
      </c>
      <c r="AQ83" s="24" t="s">
        <v>1</v>
      </c>
      <c r="AR83" s="25">
        <v>10</v>
      </c>
      <c r="AS83" s="24">
        <v>3</v>
      </c>
      <c r="AT83" s="32" t="s">
        <v>1</v>
      </c>
      <c r="AU83" s="25">
        <v>7</v>
      </c>
      <c r="AV83" s="23">
        <v>6</v>
      </c>
      <c r="AW83" s="32" t="s">
        <v>1</v>
      </c>
      <c r="AX83" s="25">
        <v>10</v>
      </c>
    </row>
    <row r="84" spans="1:50" ht="18" customHeight="1" thickBot="1">
      <c r="A84" s="67" t="s">
        <v>29</v>
      </c>
      <c r="B84" s="111">
        <v>6</v>
      </c>
      <c r="C84" s="68" t="s">
        <v>1</v>
      </c>
      <c r="D84" s="69">
        <v>16</v>
      </c>
      <c r="E84" s="111">
        <v>5</v>
      </c>
      <c r="F84" s="68" t="s">
        <v>1</v>
      </c>
      <c r="G84" s="69">
        <v>16</v>
      </c>
      <c r="H84" s="111">
        <v>4</v>
      </c>
      <c r="I84" s="68" t="s">
        <v>1</v>
      </c>
      <c r="J84" s="69">
        <v>16</v>
      </c>
      <c r="K84" s="111">
        <v>1</v>
      </c>
      <c r="L84" s="68" t="s">
        <v>1</v>
      </c>
      <c r="M84" s="69">
        <v>16</v>
      </c>
      <c r="N84" s="111">
        <v>8</v>
      </c>
      <c r="O84" s="68" t="s">
        <v>1</v>
      </c>
      <c r="P84" s="69">
        <v>16</v>
      </c>
      <c r="R84" s="35"/>
      <c r="S84" s="74"/>
      <c r="T84" s="70"/>
      <c r="U84" s="74"/>
      <c r="V84" s="70"/>
      <c r="W84" s="77"/>
      <c r="X84" s="80"/>
      <c r="Y84" s="89"/>
      <c r="Z84" s="74"/>
      <c r="AA84" s="74"/>
      <c r="AB84" s="77"/>
      <c r="AC84" s="77"/>
      <c r="AD84" s="80"/>
      <c r="AE84" s="77"/>
      <c r="AF84" s="89"/>
      <c r="AG84" s="89"/>
      <c r="AH84" s="35"/>
      <c r="AJ84" s="120">
        <v>5</v>
      </c>
      <c r="AK84" s="121" t="s">
        <v>1</v>
      </c>
      <c r="AL84" s="122">
        <v>6</v>
      </c>
      <c r="AM84" s="120">
        <v>3</v>
      </c>
      <c r="AN84" s="121" t="s">
        <v>1</v>
      </c>
      <c r="AO84" s="122">
        <v>10</v>
      </c>
      <c r="AP84" s="120">
        <v>6</v>
      </c>
      <c r="AQ84" s="121" t="s">
        <v>1</v>
      </c>
      <c r="AR84" s="122">
        <v>8</v>
      </c>
      <c r="AS84" s="121">
        <v>2</v>
      </c>
      <c r="AT84" s="121" t="s">
        <v>1</v>
      </c>
      <c r="AU84" s="122">
        <v>6</v>
      </c>
      <c r="AV84" s="120">
        <v>5</v>
      </c>
      <c r="AW84" s="121" t="s">
        <v>1</v>
      </c>
      <c r="AX84" s="122">
        <v>8</v>
      </c>
    </row>
    <row r="85" spans="1:34" ht="18" customHeight="1" thickBot="1">
      <c r="A85" s="127"/>
      <c r="B85" s="131"/>
      <c r="C85" s="132"/>
      <c r="D85" s="133"/>
      <c r="E85" s="131"/>
      <c r="F85" s="132"/>
      <c r="G85" s="149" t="s">
        <v>83</v>
      </c>
      <c r="H85" s="149"/>
      <c r="I85" s="132"/>
      <c r="J85" s="133"/>
      <c r="K85" s="131"/>
      <c r="L85" s="132"/>
      <c r="M85" s="133"/>
      <c r="N85" s="131"/>
      <c r="O85" s="132"/>
      <c r="P85" s="133"/>
      <c r="R85" s="35"/>
      <c r="S85" s="74"/>
      <c r="T85" s="70"/>
      <c r="U85" s="74"/>
      <c r="V85" s="70"/>
      <c r="W85" s="77"/>
      <c r="X85" s="80"/>
      <c r="Y85" s="89"/>
      <c r="Z85" s="74"/>
      <c r="AA85" s="74"/>
      <c r="AB85" s="77"/>
      <c r="AC85" s="77"/>
      <c r="AD85" s="80"/>
      <c r="AE85" s="77"/>
      <c r="AF85" s="89"/>
      <c r="AG85" s="89"/>
      <c r="AH85" s="35"/>
    </row>
    <row r="86" spans="1:50" ht="18" customHeight="1">
      <c r="A86" s="27" t="s">
        <v>7</v>
      </c>
      <c r="B86" s="106">
        <v>10</v>
      </c>
      <c r="C86" s="32" t="s">
        <v>1</v>
      </c>
      <c r="D86" s="33">
        <v>13</v>
      </c>
      <c r="E86" s="106">
        <v>9</v>
      </c>
      <c r="F86" s="32" t="s">
        <v>1</v>
      </c>
      <c r="G86" s="33">
        <v>14</v>
      </c>
      <c r="H86" s="106">
        <v>13</v>
      </c>
      <c r="I86" s="32" t="s">
        <v>1</v>
      </c>
      <c r="J86" s="33">
        <v>14</v>
      </c>
      <c r="K86" s="23">
        <v>13</v>
      </c>
      <c r="L86" s="24" t="s">
        <v>1</v>
      </c>
      <c r="M86" s="101">
        <v>15</v>
      </c>
      <c r="N86" s="106">
        <v>10</v>
      </c>
      <c r="O86" s="32" t="s">
        <v>1</v>
      </c>
      <c r="P86" s="33">
        <v>12</v>
      </c>
      <c r="AJ86" s="28">
        <v>1</v>
      </c>
      <c r="AK86" s="29" t="s">
        <v>1</v>
      </c>
      <c r="AL86" s="30">
        <v>3</v>
      </c>
      <c r="AM86" s="23">
        <v>1</v>
      </c>
      <c r="AN86" s="24" t="s">
        <v>1</v>
      </c>
      <c r="AO86" s="25">
        <v>6</v>
      </c>
      <c r="AP86" s="23">
        <v>1</v>
      </c>
      <c r="AQ86" s="24" t="s">
        <v>1</v>
      </c>
      <c r="AR86" s="25">
        <v>4</v>
      </c>
      <c r="AS86" s="23">
        <v>3</v>
      </c>
      <c r="AT86" s="24" t="s">
        <v>1</v>
      </c>
      <c r="AU86" s="25">
        <v>6</v>
      </c>
      <c r="AV86" s="23">
        <v>1</v>
      </c>
      <c r="AW86" s="24" t="s">
        <v>1</v>
      </c>
      <c r="AX86" s="25">
        <v>2</v>
      </c>
    </row>
    <row r="87" spans="1:50" ht="18" customHeight="1">
      <c r="A87" s="23" t="s">
        <v>14</v>
      </c>
      <c r="B87" s="104">
        <v>9</v>
      </c>
      <c r="C87" s="24" t="s">
        <v>1</v>
      </c>
      <c r="D87" s="25">
        <v>15</v>
      </c>
      <c r="E87" s="104">
        <v>12</v>
      </c>
      <c r="F87" s="24" t="s">
        <v>1</v>
      </c>
      <c r="G87" s="25">
        <v>13</v>
      </c>
      <c r="H87" s="23">
        <v>9</v>
      </c>
      <c r="I87" s="24" t="s">
        <v>1</v>
      </c>
      <c r="J87" s="101">
        <v>10</v>
      </c>
      <c r="K87" s="104">
        <v>10</v>
      </c>
      <c r="L87" s="24" t="s">
        <v>1</v>
      </c>
      <c r="M87" s="25">
        <v>14</v>
      </c>
      <c r="N87" s="104">
        <v>14</v>
      </c>
      <c r="O87" s="24" t="s">
        <v>1</v>
      </c>
      <c r="P87" s="25">
        <v>15</v>
      </c>
      <c r="R87" s="35">
        <f>SUM(S87:AH87)</f>
        <v>10</v>
      </c>
      <c r="S87" s="74">
        <f>COUNTIF(B87:P87,S1)</f>
        <v>0</v>
      </c>
      <c r="T87" s="70">
        <f>COUNTIF(B87:P87,T1)</f>
        <v>0</v>
      </c>
      <c r="U87" s="74">
        <f>COUNTIF(B87:P87,U1)</f>
        <v>0</v>
      </c>
      <c r="V87" s="70">
        <f>COUNTIF(B87:P87,V1)</f>
        <v>0</v>
      </c>
      <c r="W87" s="77">
        <f>COUNTIF(B87:P87,W1)</f>
        <v>0</v>
      </c>
      <c r="X87" s="80">
        <f>COUNTIF(B87:P87,X1)</f>
        <v>0</v>
      </c>
      <c r="Y87" s="89">
        <f>COUNTIF(B87:P87,Y1)</f>
        <v>0</v>
      </c>
      <c r="Z87" s="74">
        <f>COUNTIF(B87:P87,Z1)</f>
        <v>0</v>
      </c>
      <c r="AA87" s="74">
        <f>COUNTIF(B87:P87,AA1)</f>
        <v>2</v>
      </c>
      <c r="AB87" s="77">
        <f>COUNTIF(B87:P87,AB1)</f>
        <v>2</v>
      </c>
      <c r="AC87" s="77">
        <f>COUNTIF(B87:P87,AC1)</f>
        <v>0</v>
      </c>
      <c r="AD87" s="80">
        <f>COUNTIF(B87:P87,AD1)</f>
        <v>1</v>
      </c>
      <c r="AE87" s="77">
        <f>COUNTIF(B87:P87,AE1)</f>
        <v>1</v>
      </c>
      <c r="AF87" s="89">
        <f>COUNTIF(B87:P87,AF1)</f>
        <v>2</v>
      </c>
      <c r="AG87" s="89">
        <f>COUNTIF(B87:P87,AG1)</f>
        <v>2</v>
      </c>
      <c r="AH87" s="35">
        <f>COUNTIF(B87:P87,AH1)</f>
        <v>0</v>
      </c>
      <c r="AJ87" s="31">
        <v>4</v>
      </c>
      <c r="AK87" s="32" t="s">
        <v>1</v>
      </c>
      <c r="AL87" s="33">
        <v>6</v>
      </c>
      <c r="AM87" s="31">
        <v>2</v>
      </c>
      <c r="AN87" s="32" t="s">
        <v>1</v>
      </c>
      <c r="AO87" s="33">
        <v>3</v>
      </c>
      <c r="AP87" s="31">
        <v>3</v>
      </c>
      <c r="AQ87" s="32" t="s">
        <v>1</v>
      </c>
      <c r="AR87" s="33">
        <v>5</v>
      </c>
      <c r="AS87" s="31">
        <v>2</v>
      </c>
      <c r="AT87" s="32" t="s">
        <v>1</v>
      </c>
      <c r="AU87" s="33">
        <v>4</v>
      </c>
      <c r="AV87" s="31">
        <v>5</v>
      </c>
      <c r="AW87" s="32" t="s">
        <v>1</v>
      </c>
      <c r="AX87" s="33">
        <v>6</v>
      </c>
    </row>
    <row r="88" spans="1:50" ht="18" customHeight="1" thickBot="1">
      <c r="A88" s="120" t="s">
        <v>9</v>
      </c>
      <c r="B88" s="107">
        <v>12</v>
      </c>
      <c r="C88" s="121" t="s">
        <v>1</v>
      </c>
      <c r="D88" s="122">
        <v>14</v>
      </c>
      <c r="E88" s="107">
        <v>10</v>
      </c>
      <c r="F88" s="121" t="s">
        <v>1</v>
      </c>
      <c r="G88" s="122">
        <v>15</v>
      </c>
      <c r="H88" s="107">
        <v>12</v>
      </c>
      <c r="I88" s="121" t="s">
        <v>1</v>
      </c>
      <c r="J88" s="122">
        <v>15</v>
      </c>
      <c r="K88" s="107">
        <v>9</v>
      </c>
      <c r="L88" s="121" t="s">
        <v>1</v>
      </c>
      <c r="M88" s="122">
        <v>12</v>
      </c>
      <c r="N88" s="120">
        <v>9</v>
      </c>
      <c r="O88" s="121" t="s">
        <v>1</v>
      </c>
      <c r="P88" s="105">
        <v>13</v>
      </c>
      <c r="Q88" s="42" t="s">
        <v>86</v>
      </c>
      <c r="R88" s="35">
        <f>SUM(S88:AH88)</f>
        <v>10</v>
      </c>
      <c r="S88" s="74">
        <f>COUNTIF(B88:P88,S1)</f>
        <v>0</v>
      </c>
      <c r="T88" s="70">
        <f>COUNTIF(B88:P88,T1)</f>
        <v>0</v>
      </c>
      <c r="U88" s="74">
        <f>COUNTIF(B88:P88,U1)</f>
        <v>0</v>
      </c>
      <c r="V88" s="70">
        <f>COUNTIF(B88:P88,V1)</f>
        <v>0</v>
      </c>
      <c r="W88" s="77">
        <f>COUNTIF(B88:P88,W1)</f>
        <v>0</v>
      </c>
      <c r="X88" s="80">
        <f>COUNTIF(B88:P88,X1)</f>
        <v>0</v>
      </c>
      <c r="Y88" s="89">
        <f>COUNTIF(B88:P88,Y1)</f>
        <v>0</v>
      </c>
      <c r="Z88" s="74">
        <f>COUNTIF(B88:P88,Z1)</f>
        <v>0</v>
      </c>
      <c r="AA88" s="74">
        <f>COUNTIF(B88:P88,AA1)</f>
        <v>2</v>
      </c>
      <c r="AB88" s="77">
        <f>COUNTIF(B88:P88,AB1)</f>
        <v>1</v>
      </c>
      <c r="AC88" s="77">
        <f>COUNTIF(B88:P88,AC1)</f>
        <v>0</v>
      </c>
      <c r="AD88" s="80">
        <f>COUNTIF(B88:P88,AD1)</f>
        <v>3</v>
      </c>
      <c r="AE88" s="77">
        <f>COUNTIF(B88:P88,AE1)</f>
        <v>1</v>
      </c>
      <c r="AF88" s="89">
        <f>COUNTIF(B88:P88,AF1)</f>
        <v>1</v>
      </c>
      <c r="AG88" s="89">
        <f>COUNTIF(B88:P88,AG1)</f>
        <v>2</v>
      </c>
      <c r="AH88" s="35">
        <f>COUNTIF(B88:P88,AH1)</f>
        <v>0</v>
      </c>
      <c r="AJ88" s="120">
        <v>2</v>
      </c>
      <c r="AK88" s="121" t="s">
        <v>1</v>
      </c>
      <c r="AL88" s="122">
        <v>5</v>
      </c>
      <c r="AM88" s="120">
        <v>4</v>
      </c>
      <c r="AN88" s="121" t="s">
        <v>1</v>
      </c>
      <c r="AO88" s="122">
        <v>5</v>
      </c>
      <c r="AP88" s="120">
        <v>2</v>
      </c>
      <c r="AQ88" s="121" t="s">
        <v>1</v>
      </c>
      <c r="AR88" s="122">
        <v>6</v>
      </c>
      <c r="AS88" s="120">
        <v>1</v>
      </c>
      <c r="AT88" s="121" t="s">
        <v>1</v>
      </c>
      <c r="AU88" s="122">
        <v>5</v>
      </c>
      <c r="AV88" s="120">
        <v>3</v>
      </c>
      <c r="AW88" s="121" t="s">
        <v>1</v>
      </c>
      <c r="AX88" s="122">
        <v>4</v>
      </c>
    </row>
    <row r="89" spans="1:17" ht="18" customHeight="1">
      <c r="A89" s="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29"/>
    </row>
    <row r="90" spans="1:16" ht="18" customHeight="1" thickBot="1">
      <c r="A90" s="152">
        <f>A77+7</f>
        <v>45053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</row>
    <row r="91" spans="1:16" ht="18" customHeight="1" thickBot="1">
      <c r="A91" s="1" t="s">
        <v>0</v>
      </c>
      <c r="B91" s="156">
        <v>0.59375</v>
      </c>
      <c r="C91" s="157"/>
      <c r="D91" s="158"/>
      <c r="E91" s="156">
        <v>0.607638888888889</v>
      </c>
      <c r="F91" s="157"/>
      <c r="G91" s="158"/>
      <c r="H91" s="156">
        <v>0.6215277777777778</v>
      </c>
      <c r="I91" s="157"/>
      <c r="J91" s="158"/>
      <c r="K91" s="156">
        <v>0.6354166666666666</v>
      </c>
      <c r="L91" s="157"/>
      <c r="M91" s="158"/>
      <c r="N91" s="156">
        <v>0.6493055555555556</v>
      </c>
      <c r="O91" s="157"/>
      <c r="P91" s="158"/>
    </row>
    <row r="92" spans="1:16" ht="18" customHeight="1" thickBot="1">
      <c r="A92" s="58"/>
      <c r="B92" s="124"/>
      <c r="C92" s="125"/>
      <c r="D92" s="126"/>
      <c r="E92" s="124"/>
      <c r="F92" s="125"/>
      <c r="G92" s="147" t="s">
        <v>82</v>
      </c>
      <c r="H92" s="147"/>
      <c r="I92" s="125"/>
      <c r="J92" s="126"/>
      <c r="K92" s="124"/>
      <c r="L92" s="125"/>
      <c r="M92" s="126"/>
      <c r="N92" s="124"/>
      <c r="O92" s="125"/>
      <c r="P92" s="126"/>
    </row>
    <row r="93" spans="1:50" ht="18" customHeight="1">
      <c r="A93" s="45" t="s">
        <v>87</v>
      </c>
      <c r="B93" s="104">
        <v>4</v>
      </c>
      <c r="C93" s="46" t="s">
        <v>1</v>
      </c>
      <c r="D93" s="44">
        <v>10</v>
      </c>
      <c r="E93" s="104">
        <v>5</v>
      </c>
      <c r="F93" s="46" t="s">
        <v>1</v>
      </c>
      <c r="G93" s="44">
        <v>6</v>
      </c>
      <c r="H93" s="104">
        <v>6</v>
      </c>
      <c r="I93" s="46" t="s">
        <v>1</v>
      </c>
      <c r="J93" s="44">
        <v>8</v>
      </c>
      <c r="K93" s="104">
        <v>1</v>
      </c>
      <c r="L93" s="46" t="s">
        <v>1</v>
      </c>
      <c r="M93" s="44">
        <v>6</v>
      </c>
      <c r="N93" s="104">
        <v>2</v>
      </c>
      <c r="O93" s="46" t="s">
        <v>1</v>
      </c>
      <c r="P93" s="44">
        <v>4</v>
      </c>
      <c r="Q93" s="29" t="s">
        <v>8</v>
      </c>
      <c r="R93" s="29" t="s">
        <v>8</v>
      </c>
      <c r="S93" s="83" t="s">
        <v>8</v>
      </c>
      <c r="AJ93" s="36">
        <v>2</v>
      </c>
      <c r="AK93" s="37" t="s">
        <v>1</v>
      </c>
      <c r="AL93" s="38">
        <v>7</v>
      </c>
      <c r="AM93" s="36">
        <v>3</v>
      </c>
      <c r="AN93" s="37" t="s">
        <v>1</v>
      </c>
      <c r="AO93" s="38">
        <v>4</v>
      </c>
      <c r="AP93" s="23">
        <v>4</v>
      </c>
      <c r="AQ93" s="32" t="s">
        <v>1</v>
      </c>
      <c r="AR93" s="25">
        <v>6</v>
      </c>
      <c r="AS93" s="23">
        <v>1</v>
      </c>
      <c r="AT93" s="32" t="s">
        <v>1</v>
      </c>
      <c r="AU93" s="25">
        <v>4</v>
      </c>
      <c r="AV93" s="23">
        <v>2</v>
      </c>
      <c r="AW93" s="32" t="s">
        <v>1</v>
      </c>
      <c r="AX93" s="25">
        <v>8</v>
      </c>
    </row>
    <row r="94" spans="1:50" ht="18" customHeight="1">
      <c r="A94" s="45" t="s">
        <v>84</v>
      </c>
      <c r="B94" s="104">
        <v>2</v>
      </c>
      <c r="C94" s="46" t="s">
        <v>1</v>
      </c>
      <c r="D94" s="44">
        <v>5</v>
      </c>
      <c r="E94" s="104">
        <v>2</v>
      </c>
      <c r="F94" s="46" t="s">
        <v>1</v>
      </c>
      <c r="G94" s="44">
        <v>10</v>
      </c>
      <c r="H94" s="104">
        <v>1</v>
      </c>
      <c r="I94" s="46" t="s">
        <v>1</v>
      </c>
      <c r="J94" s="44">
        <v>5</v>
      </c>
      <c r="K94" s="104">
        <v>7</v>
      </c>
      <c r="L94" s="46" t="s">
        <v>1</v>
      </c>
      <c r="M94" s="44">
        <v>8</v>
      </c>
      <c r="N94" s="45">
        <v>5</v>
      </c>
      <c r="O94" s="46" t="s">
        <v>1</v>
      </c>
      <c r="P94" s="101">
        <v>8</v>
      </c>
      <c r="R94">
        <f>SUM(S94:AH94)</f>
        <v>10</v>
      </c>
      <c r="S94" s="74">
        <f>COUNTIF(B94:P94,S1)</f>
        <v>1</v>
      </c>
      <c r="T94" s="70">
        <f>COUNTIF(B94:P94,T1)</f>
        <v>2</v>
      </c>
      <c r="U94" s="74">
        <f>COUNTIF(B94:P94,U1)</f>
        <v>0</v>
      </c>
      <c r="V94" s="70">
        <f>COUNTIF(B94:P94,V1)</f>
        <v>0</v>
      </c>
      <c r="W94" s="77">
        <f>COUNTIF(B94:P94,W1)</f>
        <v>3</v>
      </c>
      <c r="X94" s="80">
        <f>COUNTIF(B94:P94,X1)</f>
        <v>0</v>
      </c>
      <c r="Y94" s="89">
        <f>COUNTIF(B94:P94,Y1)</f>
        <v>1</v>
      </c>
      <c r="Z94" s="74">
        <f>COUNTIF(B94:P94,Z1)</f>
        <v>2</v>
      </c>
      <c r="AA94" s="74">
        <f>COUNTIF(B94:P94,AA1)</f>
        <v>0</v>
      </c>
      <c r="AB94" s="77">
        <f>COUNTIF(B94:P94,AB1)</f>
        <v>1</v>
      </c>
      <c r="AC94" s="77">
        <f>COUNTIF(B94:P94,AC1)</f>
        <v>0</v>
      </c>
      <c r="AD94" s="80">
        <f>COUNTIF(B94:P94,AD1)</f>
        <v>0</v>
      </c>
      <c r="AE94" s="77">
        <f>COUNTIF(B94:P94,AE1)</f>
        <v>0</v>
      </c>
      <c r="AF94" s="89">
        <f>COUNTIF(B94:P94,AF1)</f>
        <v>0</v>
      </c>
      <c r="AG94" s="89">
        <f>COUNTIF(B94:P94,AG1)</f>
        <v>0</v>
      </c>
      <c r="AH94" s="35">
        <f>COUNTIF(B94:P94,AH1)</f>
        <v>0</v>
      </c>
      <c r="AJ94" s="28">
        <v>3</v>
      </c>
      <c r="AK94" s="24" t="s">
        <v>1</v>
      </c>
      <c r="AL94" s="30">
        <v>8</v>
      </c>
      <c r="AM94" s="23">
        <v>7</v>
      </c>
      <c r="AN94" s="24" t="s">
        <v>1</v>
      </c>
      <c r="AO94" s="25">
        <v>8</v>
      </c>
      <c r="AP94" s="28">
        <v>1</v>
      </c>
      <c r="AQ94" s="32" t="s">
        <v>1</v>
      </c>
      <c r="AR94" s="30">
        <v>3</v>
      </c>
      <c r="AS94" s="28">
        <v>6</v>
      </c>
      <c r="AT94" s="32" t="s">
        <v>1</v>
      </c>
      <c r="AU94" s="30">
        <v>9</v>
      </c>
      <c r="AV94" s="23">
        <v>3</v>
      </c>
      <c r="AW94" s="32" t="s">
        <v>1</v>
      </c>
      <c r="AX94" s="25">
        <v>6</v>
      </c>
    </row>
    <row r="95" spans="1:50" ht="18" customHeight="1">
      <c r="A95" s="45" t="s">
        <v>28</v>
      </c>
      <c r="B95" s="106">
        <v>6</v>
      </c>
      <c r="C95" s="48" t="s">
        <v>1</v>
      </c>
      <c r="D95" s="49">
        <v>7</v>
      </c>
      <c r="E95" s="106">
        <v>3</v>
      </c>
      <c r="F95" s="48" t="s">
        <v>1</v>
      </c>
      <c r="G95" s="49">
        <v>8</v>
      </c>
      <c r="H95" s="106">
        <v>2</v>
      </c>
      <c r="I95" s="48" t="s">
        <v>1</v>
      </c>
      <c r="J95" s="49">
        <v>7</v>
      </c>
      <c r="K95" s="106">
        <v>4</v>
      </c>
      <c r="L95" s="48" t="s">
        <v>1</v>
      </c>
      <c r="M95" s="49">
        <v>5</v>
      </c>
      <c r="N95" s="104">
        <v>1</v>
      </c>
      <c r="O95" s="46" t="s">
        <v>1</v>
      </c>
      <c r="P95" s="44">
        <v>3</v>
      </c>
      <c r="AJ95" s="31">
        <v>4</v>
      </c>
      <c r="AK95" s="32" t="s">
        <v>1</v>
      </c>
      <c r="AL95" s="33">
        <v>9</v>
      </c>
      <c r="AM95" s="31">
        <v>5</v>
      </c>
      <c r="AN95" s="32" t="s">
        <v>1</v>
      </c>
      <c r="AO95" s="33">
        <v>6</v>
      </c>
      <c r="AP95" s="31">
        <v>8</v>
      </c>
      <c r="AQ95" s="32" t="s">
        <v>1</v>
      </c>
      <c r="AR95" s="33">
        <v>9</v>
      </c>
      <c r="AS95" s="31">
        <v>2</v>
      </c>
      <c r="AT95" s="32" t="s">
        <v>1</v>
      </c>
      <c r="AU95" s="33">
        <v>3</v>
      </c>
      <c r="AV95" s="31">
        <v>1</v>
      </c>
      <c r="AW95" s="32" t="s">
        <v>1</v>
      </c>
      <c r="AX95" s="33">
        <v>5</v>
      </c>
    </row>
    <row r="96" spans="1:50" ht="18" customHeight="1" thickBot="1">
      <c r="A96" s="67" t="s">
        <v>29</v>
      </c>
      <c r="B96" s="104">
        <v>1</v>
      </c>
      <c r="C96" s="46" t="s">
        <v>1</v>
      </c>
      <c r="D96" s="44">
        <v>8</v>
      </c>
      <c r="E96" s="104">
        <v>1</v>
      </c>
      <c r="F96" s="46" t="s">
        <v>1</v>
      </c>
      <c r="G96" s="44">
        <v>4</v>
      </c>
      <c r="H96" s="104">
        <v>3</v>
      </c>
      <c r="I96" s="46" t="s">
        <v>1</v>
      </c>
      <c r="J96" s="44">
        <v>4</v>
      </c>
      <c r="K96" s="104">
        <v>3</v>
      </c>
      <c r="L96" s="46" t="s">
        <v>1</v>
      </c>
      <c r="M96" s="44">
        <v>10</v>
      </c>
      <c r="N96" s="47">
        <v>7</v>
      </c>
      <c r="O96" s="48" t="s">
        <v>1</v>
      </c>
      <c r="P96" s="103">
        <v>10</v>
      </c>
      <c r="AJ96" s="23">
        <v>1</v>
      </c>
      <c r="AK96" s="32" t="s">
        <v>1</v>
      </c>
      <c r="AL96" s="25">
        <v>6</v>
      </c>
      <c r="AM96" s="23">
        <v>1</v>
      </c>
      <c r="AN96" s="32" t="s">
        <v>1</v>
      </c>
      <c r="AO96" s="25">
        <v>2</v>
      </c>
      <c r="AP96" s="23">
        <v>2</v>
      </c>
      <c r="AQ96" s="32" t="s">
        <v>1</v>
      </c>
      <c r="AR96" s="25">
        <v>5</v>
      </c>
      <c r="AS96" s="23">
        <v>5</v>
      </c>
      <c r="AT96" s="32" t="s">
        <v>1</v>
      </c>
      <c r="AU96" s="25">
        <v>7</v>
      </c>
      <c r="AV96" s="28">
        <v>7</v>
      </c>
      <c r="AW96" s="32" t="s">
        <v>1</v>
      </c>
      <c r="AX96" s="30">
        <v>9</v>
      </c>
    </row>
    <row r="97" spans="1:50" ht="18" customHeight="1" thickBot="1">
      <c r="A97" s="135" t="s">
        <v>88</v>
      </c>
      <c r="B97" s="111">
        <v>3</v>
      </c>
      <c r="C97" s="121" t="s">
        <v>1</v>
      </c>
      <c r="D97" s="122">
        <v>16</v>
      </c>
      <c r="E97" s="136">
        <v>7</v>
      </c>
      <c r="F97" s="132" t="s">
        <v>1</v>
      </c>
      <c r="G97" s="133">
        <v>16</v>
      </c>
      <c r="H97" s="111">
        <v>10</v>
      </c>
      <c r="I97" s="121" t="s">
        <v>1</v>
      </c>
      <c r="J97" s="122">
        <v>16</v>
      </c>
      <c r="K97" s="136">
        <v>2</v>
      </c>
      <c r="L97" s="132" t="s">
        <v>1</v>
      </c>
      <c r="M97" s="133">
        <v>16</v>
      </c>
      <c r="N97" s="136">
        <v>6</v>
      </c>
      <c r="O97" s="132" t="s">
        <v>1</v>
      </c>
      <c r="P97" s="133">
        <v>16</v>
      </c>
      <c r="R97">
        <f>SUM(S97:AH97)</f>
        <v>10</v>
      </c>
      <c r="S97" s="74">
        <f>COUNTIF(B97:P97,S1)</f>
        <v>0</v>
      </c>
      <c r="T97" s="70">
        <f>COUNTIF(B97:P97,T1)</f>
        <v>1</v>
      </c>
      <c r="U97" s="74">
        <f>COUNTIF(B97:P97,U1)</f>
        <v>1</v>
      </c>
      <c r="V97" s="70">
        <f>COUNTIF(B97:P97,V1)</f>
        <v>0</v>
      </c>
      <c r="W97" s="77">
        <f>COUNTIF(B97:P97,W1)</f>
        <v>0</v>
      </c>
      <c r="X97" s="80">
        <f>COUNTIF(B97:P97,X1)</f>
        <v>1</v>
      </c>
      <c r="Y97" s="89">
        <f>COUNTIF(B97:P97,Y1)</f>
        <v>1</v>
      </c>
      <c r="Z97" s="74">
        <f>COUNTIF(B97:P97,Z1)</f>
        <v>0</v>
      </c>
      <c r="AA97" s="74">
        <f>COUNTIF(B97:P97,AA1)</f>
        <v>0</v>
      </c>
      <c r="AB97" s="77">
        <f>COUNTIF(B97:P97,AB1)</f>
        <v>1</v>
      </c>
      <c r="AC97" s="77">
        <f>COUNTIF(B97:P97,AC1)</f>
        <v>0</v>
      </c>
      <c r="AD97" s="80">
        <f>COUNTIF(B97:P97,AD1)</f>
        <v>0</v>
      </c>
      <c r="AE97" s="77">
        <f>COUNTIF(B97:P97,AE1)</f>
        <v>0</v>
      </c>
      <c r="AF97" s="89">
        <f>COUNTIF(B97:P97,AF1)</f>
        <v>0</v>
      </c>
      <c r="AG97" s="89">
        <f>COUNTIF(B97:P97,AG1)</f>
        <v>0</v>
      </c>
      <c r="AH97" s="35">
        <f>COUNTIF(B97:P97,AH1)</f>
        <v>5</v>
      </c>
      <c r="AJ97" s="131">
        <v>5</v>
      </c>
      <c r="AK97" s="121" t="s">
        <v>1</v>
      </c>
      <c r="AL97" s="133">
        <v>10</v>
      </c>
      <c r="AM97" s="120">
        <v>9</v>
      </c>
      <c r="AN97" s="121" t="s">
        <v>1</v>
      </c>
      <c r="AO97" s="122">
        <v>10</v>
      </c>
      <c r="AP97" s="120">
        <v>7</v>
      </c>
      <c r="AQ97" s="121" t="s">
        <v>1</v>
      </c>
      <c r="AR97" s="122">
        <v>10</v>
      </c>
      <c r="AS97" s="120">
        <v>8</v>
      </c>
      <c r="AT97" s="121" t="s">
        <v>1</v>
      </c>
      <c r="AU97" s="122">
        <v>10</v>
      </c>
      <c r="AV97" s="120">
        <v>4</v>
      </c>
      <c r="AW97" s="121" t="s">
        <v>1</v>
      </c>
      <c r="AX97" s="122">
        <v>10</v>
      </c>
    </row>
    <row r="98" spans="1:50" ht="18" customHeight="1" thickBot="1">
      <c r="A98" s="22"/>
      <c r="B98" s="131"/>
      <c r="C98" s="132"/>
      <c r="D98" s="133"/>
      <c r="E98" s="131"/>
      <c r="F98" s="132"/>
      <c r="G98" s="149" t="s">
        <v>83</v>
      </c>
      <c r="H98" s="149"/>
      <c r="I98" s="132"/>
      <c r="J98" s="133"/>
      <c r="K98" s="131"/>
      <c r="L98" s="132"/>
      <c r="M98" s="133"/>
      <c r="N98" s="131"/>
      <c r="O98" s="132"/>
      <c r="P98" s="133"/>
      <c r="S98" s="74"/>
      <c r="T98" s="70"/>
      <c r="U98" s="74"/>
      <c r="V98" s="70"/>
      <c r="W98" s="77"/>
      <c r="X98" s="80"/>
      <c r="Y98" s="89"/>
      <c r="Z98" s="74"/>
      <c r="AA98" s="74"/>
      <c r="AB98" s="77"/>
      <c r="AC98" s="77"/>
      <c r="AD98" s="80"/>
      <c r="AE98" s="77"/>
      <c r="AF98" s="89"/>
      <c r="AG98" s="89"/>
      <c r="AH98" s="35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</row>
    <row r="99" spans="1:50" ht="18" customHeight="1">
      <c r="A99" s="27" t="s">
        <v>5</v>
      </c>
      <c r="B99" s="23">
        <v>9</v>
      </c>
      <c r="C99" s="24" t="s">
        <v>1</v>
      </c>
      <c r="D99" s="101">
        <v>11</v>
      </c>
      <c r="E99" s="108">
        <v>12</v>
      </c>
      <c r="F99" s="29" t="s">
        <v>1</v>
      </c>
      <c r="G99" s="30">
        <v>14</v>
      </c>
      <c r="H99" s="104">
        <v>14</v>
      </c>
      <c r="I99" s="24" t="s">
        <v>1</v>
      </c>
      <c r="J99" s="25">
        <v>15</v>
      </c>
      <c r="K99" s="104">
        <v>12</v>
      </c>
      <c r="L99" s="24" t="s">
        <v>1</v>
      </c>
      <c r="M99" s="25">
        <v>13</v>
      </c>
      <c r="N99" s="104">
        <v>13</v>
      </c>
      <c r="O99" s="24" t="s">
        <v>1</v>
      </c>
      <c r="P99" s="25">
        <v>15</v>
      </c>
      <c r="AJ99" s="36">
        <v>1</v>
      </c>
      <c r="AK99" s="37" t="s">
        <v>1</v>
      </c>
      <c r="AL99" s="38">
        <v>4</v>
      </c>
      <c r="AM99" s="36">
        <v>2</v>
      </c>
      <c r="AN99" s="37" t="s">
        <v>1</v>
      </c>
      <c r="AO99" s="38">
        <v>5</v>
      </c>
      <c r="AP99" s="36">
        <v>5</v>
      </c>
      <c r="AQ99" s="37" t="s">
        <v>1</v>
      </c>
      <c r="AR99" s="38">
        <v>6</v>
      </c>
      <c r="AS99" s="36">
        <v>2</v>
      </c>
      <c r="AT99" s="37" t="s">
        <v>1</v>
      </c>
      <c r="AU99" s="38">
        <v>3</v>
      </c>
      <c r="AV99" s="36">
        <v>3</v>
      </c>
      <c r="AW99" s="37" t="s">
        <v>1</v>
      </c>
      <c r="AX99" s="38">
        <v>6</v>
      </c>
    </row>
    <row r="100" spans="1:50" ht="18" customHeight="1">
      <c r="A100" s="23" t="s">
        <v>13</v>
      </c>
      <c r="B100" s="104">
        <v>12</v>
      </c>
      <c r="C100" s="24" t="s">
        <v>1</v>
      </c>
      <c r="D100" s="25">
        <v>15</v>
      </c>
      <c r="E100" s="106">
        <v>11</v>
      </c>
      <c r="F100" s="32" t="s">
        <v>1</v>
      </c>
      <c r="G100" s="33">
        <v>13</v>
      </c>
      <c r="H100" s="104">
        <v>9</v>
      </c>
      <c r="I100" s="24" t="s">
        <v>1</v>
      </c>
      <c r="J100" s="25">
        <v>13</v>
      </c>
      <c r="K100" s="104">
        <v>9</v>
      </c>
      <c r="L100" s="24" t="s">
        <v>1</v>
      </c>
      <c r="M100" s="25">
        <v>14</v>
      </c>
      <c r="N100" s="104">
        <v>11</v>
      </c>
      <c r="O100" s="24" t="s">
        <v>1</v>
      </c>
      <c r="P100" s="25">
        <v>14</v>
      </c>
      <c r="Q100">
        <v>6</v>
      </c>
      <c r="R100">
        <f>SUM(S100:AH100)</f>
        <v>10</v>
      </c>
      <c r="S100" s="74">
        <f>COUNTIF(B100:P100,S1)</f>
        <v>0</v>
      </c>
      <c r="T100" s="70">
        <f>COUNTIF(B100:P100,T1)</f>
        <v>0</v>
      </c>
      <c r="U100" s="74">
        <f>COUNTIF(B100:P100,U1)</f>
        <v>0</v>
      </c>
      <c r="V100" s="70">
        <f>COUNTIF(B100:P100,V1)</f>
        <v>0</v>
      </c>
      <c r="W100" s="77">
        <f>COUNTIF(B100:P100,W1)</f>
        <v>0</v>
      </c>
      <c r="X100" s="80">
        <f>COUNTIF(B100:P100,X1)</f>
        <v>0</v>
      </c>
      <c r="Y100" s="89">
        <f>COUNTIF(B100:P100,Y1)</f>
        <v>0</v>
      </c>
      <c r="Z100" s="74">
        <f>COUNTIF(B100:P100,Z1)</f>
        <v>0</v>
      </c>
      <c r="AA100" s="74">
        <f>COUNTIF(B100:P100,AA1)</f>
        <v>2</v>
      </c>
      <c r="AB100" s="77">
        <f>COUNTIF(B100:P100,AB1)</f>
        <v>0</v>
      </c>
      <c r="AC100" s="77">
        <f>COUNTIF(B100:P100,AC1)</f>
        <v>2</v>
      </c>
      <c r="AD100" s="80">
        <f>COUNTIF(B100:P100,AD1)</f>
        <v>1</v>
      </c>
      <c r="AE100" s="77">
        <f>COUNTIF(B100:P100,AE1)</f>
        <v>2</v>
      </c>
      <c r="AF100" s="89">
        <f>COUNTIF(B100:P100,AF1)</f>
        <v>2</v>
      </c>
      <c r="AG100" s="89">
        <f>COUNTIF(B100:P100,AG1)</f>
        <v>1</v>
      </c>
      <c r="AH100" s="35">
        <f>COUNTIF(B100:P100,AH1)</f>
        <v>0</v>
      </c>
      <c r="AJ100" s="28">
        <v>2</v>
      </c>
      <c r="AK100" s="29" t="s">
        <v>1</v>
      </c>
      <c r="AL100" s="30">
        <v>6</v>
      </c>
      <c r="AM100" s="28">
        <v>1</v>
      </c>
      <c r="AN100" s="29" t="s">
        <v>1</v>
      </c>
      <c r="AO100" s="30">
        <v>3</v>
      </c>
      <c r="AP100" s="28">
        <v>3</v>
      </c>
      <c r="AQ100" s="29" t="s">
        <v>1</v>
      </c>
      <c r="AR100" s="30">
        <v>4</v>
      </c>
      <c r="AS100" s="28">
        <v>4</v>
      </c>
      <c r="AT100" s="29" t="s">
        <v>1</v>
      </c>
      <c r="AU100" s="30">
        <v>5</v>
      </c>
      <c r="AV100" s="28">
        <v>1</v>
      </c>
      <c r="AW100" s="29" t="s">
        <v>1</v>
      </c>
      <c r="AX100" s="30">
        <v>5</v>
      </c>
    </row>
    <row r="101" spans="1:50" ht="18" customHeight="1" thickBot="1">
      <c r="A101" s="120" t="s">
        <v>6</v>
      </c>
      <c r="B101" s="120">
        <v>13</v>
      </c>
      <c r="C101" s="121" t="s">
        <v>1</v>
      </c>
      <c r="D101" s="105">
        <v>14</v>
      </c>
      <c r="E101" s="107">
        <v>9</v>
      </c>
      <c r="F101" s="121" t="s">
        <v>1</v>
      </c>
      <c r="G101" s="122">
        <v>15</v>
      </c>
      <c r="H101" s="120">
        <v>11</v>
      </c>
      <c r="I101" s="121" t="s">
        <v>1</v>
      </c>
      <c r="J101" s="105">
        <v>12</v>
      </c>
      <c r="K101" s="107">
        <v>11</v>
      </c>
      <c r="L101" s="121" t="s">
        <v>1</v>
      </c>
      <c r="M101" s="122">
        <v>15</v>
      </c>
      <c r="N101" s="107">
        <v>9</v>
      </c>
      <c r="O101" s="121" t="s">
        <v>1</v>
      </c>
      <c r="P101" s="122">
        <v>12</v>
      </c>
      <c r="Q101">
        <v>7</v>
      </c>
      <c r="R101">
        <f>SUM(S101:AH101)</f>
        <v>10</v>
      </c>
      <c r="S101" s="74">
        <f>COUNTIF(B101:P101,S1)</f>
        <v>0</v>
      </c>
      <c r="T101" s="70">
        <f>COUNTIF(B101:P101,T1)</f>
        <v>0</v>
      </c>
      <c r="U101" s="74">
        <f>COUNTIF(B101:P101,U1)</f>
        <v>0</v>
      </c>
      <c r="V101" s="70">
        <f>COUNTIF(B101:P101,V1)</f>
        <v>0</v>
      </c>
      <c r="W101" s="77">
        <f>COUNTIF(B101:P101,W1)</f>
        <v>0</v>
      </c>
      <c r="X101" s="80">
        <f>COUNTIF(B101:P101,X1)</f>
        <v>0</v>
      </c>
      <c r="Y101" s="89">
        <f>COUNTIF(B101:P101,Y1)</f>
        <v>0</v>
      </c>
      <c r="Z101" s="74">
        <f>COUNTIF(B101:P101,Z1)</f>
        <v>0</v>
      </c>
      <c r="AA101" s="74">
        <f>COUNTIF(B101:P101,AA1)</f>
        <v>2</v>
      </c>
      <c r="AB101" s="77">
        <f>COUNTIF(B101:P101,AB1)</f>
        <v>0</v>
      </c>
      <c r="AC101" s="77">
        <f>COUNTIF(B101:P101,AC1)</f>
        <v>2</v>
      </c>
      <c r="AD101" s="80">
        <f>COUNTIF(B101:P101,AD1)</f>
        <v>2</v>
      </c>
      <c r="AE101" s="77">
        <f>COUNTIF(B101:P101,AE1)</f>
        <v>1</v>
      </c>
      <c r="AF101" s="89">
        <f>COUNTIF(B101:P101,AF1)</f>
        <v>1</v>
      </c>
      <c r="AG101" s="89">
        <f>COUNTIF(B101:P101,AG1)</f>
        <v>2</v>
      </c>
      <c r="AH101" s="35">
        <f>COUNTIF(B101:P101,AH1)</f>
        <v>0</v>
      </c>
      <c r="AJ101" s="120">
        <v>3</v>
      </c>
      <c r="AK101" s="121" t="s">
        <v>1</v>
      </c>
      <c r="AL101" s="122">
        <v>5</v>
      </c>
      <c r="AM101" s="120">
        <v>4</v>
      </c>
      <c r="AN101" s="121" t="s">
        <v>1</v>
      </c>
      <c r="AO101" s="122">
        <v>6</v>
      </c>
      <c r="AP101" s="120">
        <v>1</v>
      </c>
      <c r="AQ101" s="121" t="s">
        <v>1</v>
      </c>
      <c r="AR101" s="122">
        <v>2</v>
      </c>
      <c r="AS101" s="120">
        <v>1</v>
      </c>
      <c r="AT101" s="121" t="s">
        <v>1</v>
      </c>
      <c r="AU101" s="122">
        <v>6</v>
      </c>
      <c r="AV101" s="120">
        <v>2</v>
      </c>
      <c r="AW101" s="121" t="s">
        <v>1</v>
      </c>
      <c r="AX101" s="122">
        <v>4</v>
      </c>
    </row>
    <row r="102" spans="2:13" ht="18" customHeight="1">
      <c r="B102"/>
      <c r="D102"/>
      <c r="E102"/>
      <c r="G102"/>
      <c r="H102"/>
      <c r="J102"/>
      <c r="K102"/>
      <c r="M102"/>
    </row>
    <row r="103" spans="1:16" ht="18" customHeight="1" thickBot="1">
      <c r="A103" s="152">
        <f>A90+7</f>
        <v>45060</v>
      </c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</row>
    <row r="104" spans="1:50" ht="18" customHeight="1" thickBot="1">
      <c r="A104" s="1" t="s">
        <v>0</v>
      </c>
      <c r="B104" s="156">
        <v>0.59375</v>
      </c>
      <c r="C104" s="157"/>
      <c r="D104" s="158"/>
      <c r="E104" s="156">
        <v>0.607638888888889</v>
      </c>
      <c r="F104" s="157"/>
      <c r="G104" s="158"/>
      <c r="H104" s="156">
        <v>0.6215277777777778</v>
      </c>
      <c r="I104" s="157"/>
      <c r="J104" s="158"/>
      <c r="K104" s="156">
        <v>0.6354166666666666</v>
      </c>
      <c r="L104" s="157"/>
      <c r="M104" s="158"/>
      <c r="N104" s="156">
        <v>0.6493055555555556</v>
      </c>
      <c r="O104" s="157"/>
      <c r="P104" s="158"/>
      <c r="AJ104" s="31">
        <v>1</v>
      </c>
      <c r="AK104" s="32" t="s">
        <v>1</v>
      </c>
      <c r="AL104" s="33">
        <v>7</v>
      </c>
      <c r="AM104" s="36">
        <v>6</v>
      </c>
      <c r="AN104" s="37" t="s">
        <v>1</v>
      </c>
      <c r="AO104" s="38">
        <v>7</v>
      </c>
      <c r="AP104" s="36">
        <v>6</v>
      </c>
      <c r="AQ104" s="37" t="s">
        <v>1</v>
      </c>
      <c r="AR104" s="38">
        <v>8</v>
      </c>
      <c r="AS104" s="36">
        <v>3</v>
      </c>
      <c r="AT104" s="37" t="s">
        <v>1</v>
      </c>
      <c r="AU104" s="38">
        <v>7</v>
      </c>
      <c r="AV104" s="36">
        <v>5</v>
      </c>
      <c r="AW104" s="37" t="s">
        <v>1</v>
      </c>
      <c r="AX104" s="38">
        <v>8</v>
      </c>
    </row>
    <row r="105" spans="1:50" ht="18" customHeight="1" thickBot="1">
      <c r="A105" s="123"/>
      <c r="B105" s="124"/>
      <c r="C105" s="125"/>
      <c r="D105" s="126"/>
      <c r="E105" s="124"/>
      <c r="F105" s="125"/>
      <c r="G105" s="147" t="s">
        <v>82</v>
      </c>
      <c r="H105" s="147"/>
      <c r="I105" s="125"/>
      <c r="J105" s="126"/>
      <c r="K105" s="124"/>
      <c r="L105" s="125"/>
      <c r="M105" s="126"/>
      <c r="N105" s="124"/>
      <c r="O105" s="125"/>
      <c r="P105" s="126"/>
      <c r="AJ105" s="31">
        <v>5</v>
      </c>
      <c r="AK105" s="32" t="s">
        <v>1</v>
      </c>
      <c r="AL105" s="33">
        <v>6</v>
      </c>
      <c r="AM105" s="31">
        <v>4</v>
      </c>
      <c r="AN105" s="32" t="s">
        <v>1</v>
      </c>
      <c r="AO105" s="33">
        <v>5</v>
      </c>
      <c r="AP105" s="23">
        <v>4</v>
      </c>
      <c r="AQ105" s="32" t="s">
        <v>1</v>
      </c>
      <c r="AR105" s="25">
        <v>7</v>
      </c>
      <c r="AS105" s="23">
        <v>4</v>
      </c>
      <c r="AT105" s="32" t="s">
        <v>1</v>
      </c>
      <c r="AU105" s="25">
        <v>8</v>
      </c>
      <c r="AV105" s="28">
        <v>1</v>
      </c>
      <c r="AW105" s="32" t="s">
        <v>1</v>
      </c>
      <c r="AX105" s="30">
        <v>2</v>
      </c>
    </row>
    <row r="106" spans="1:50" ht="18" customHeight="1">
      <c r="A106" s="45" t="s">
        <v>87</v>
      </c>
      <c r="B106" s="45">
        <v>1</v>
      </c>
      <c r="C106" s="46" t="s">
        <v>1</v>
      </c>
      <c r="D106" s="101">
        <v>10</v>
      </c>
      <c r="E106" s="108">
        <v>8</v>
      </c>
      <c r="F106" s="141" t="s">
        <v>1</v>
      </c>
      <c r="G106" s="142">
        <v>10</v>
      </c>
      <c r="H106" s="104">
        <v>2</v>
      </c>
      <c r="I106" s="46" t="s">
        <v>1</v>
      </c>
      <c r="J106" s="44">
        <v>8</v>
      </c>
      <c r="K106" s="104">
        <v>5</v>
      </c>
      <c r="L106" s="46" t="s">
        <v>1</v>
      </c>
      <c r="M106" s="44">
        <v>10</v>
      </c>
      <c r="N106" s="45">
        <v>2</v>
      </c>
      <c r="O106" s="46" t="s">
        <v>1</v>
      </c>
      <c r="P106" s="101">
        <v>3</v>
      </c>
      <c r="AJ106" s="23">
        <v>2</v>
      </c>
      <c r="AK106" s="24" t="s">
        <v>1</v>
      </c>
      <c r="AL106" s="25">
        <v>8</v>
      </c>
      <c r="AM106" s="31">
        <v>1</v>
      </c>
      <c r="AN106" s="32" t="s">
        <v>1</v>
      </c>
      <c r="AO106" s="33">
        <v>8</v>
      </c>
      <c r="AP106" s="31">
        <v>3</v>
      </c>
      <c r="AQ106" s="32" t="s">
        <v>1</v>
      </c>
      <c r="AR106" s="33">
        <v>5</v>
      </c>
      <c r="AS106" s="31">
        <v>2</v>
      </c>
      <c r="AT106" s="32" t="s">
        <v>1</v>
      </c>
      <c r="AU106" s="33">
        <v>6</v>
      </c>
      <c r="AV106" s="31">
        <v>7</v>
      </c>
      <c r="AW106" s="32" t="s">
        <v>1</v>
      </c>
      <c r="AX106" s="33">
        <v>9</v>
      </c>
    </row>
    <row r="107" spans="1:50" ht="18" customHeight="1">
      <c r="A107" s="45" t="s">
        <v>84</v>
      </c>
      <c r="B107" s="104">
        <v>3</v>
      </c>
      <c r="C107" s="46" t="s">
        <v>1</v>
      </c>
      <c r="D107" s="44">
        <v>8</v>
      </c>
      <c r="E107" s="106">
        <v>3</v>
      </c>
      <c r="F107" s="48" t="s">
        <v>1</v>
      </c>
      <c r="G107" s="49">
        <v>6</v>
      </c>
      <c r="H107" s="47">
        <v>6</v>
      </c>
      <c r="I107" s="48" t="s">
        <v>1</v>
      </c>
      <c r="J107" s="103">
        <v>10</v>
      </c>
      <c r="K107" s="104">
        <v>2</v>
      </c>
      <c r="L107" s="46" t="s">
        <v>1</v>
      </c>
      <c r="M107" s="44">
        <v>6</v>
      </c>
      <c r="N107" s="45">
        <v>1</v>
      </c>
      <c r="O107" s="46" t="s">
        <v>1</v>
      </c>
      <c r="P107" s="101">
        <v>4</v>
      </c>
      <c r="R107">
        <f>SUM(S107:AH107)</f>
        <v>10</v>
      </c>
      <c r="S107" s="74">
        <f>COUNTIF(B107:P107,S1)</f>
        <v>1</v>
      </c>
      <c r="T107" s="70">
        <f>COUNTIF(B107:P107,T1)</f>
        <v>1</v>
      </c>
      <c r="U107" s="74">
        <f>COUNTIF(B107:P107,U1)</f>
        <v>2</v>
      </c>
      <c r="V107" s="70">
        <f>COUNTIF(B107:P107,V1)</f>
        <v>1</v>
      </c>
      <c r="W107" s="77">
        <f>COUNTIF(B107:P107,W1)</f>
        <v>0</v>
      </c>
      <c r="X107" s="80">
        <f>COUNTIF(B107:P107,X1)</f>
        <v>3</v>
      </c>
      <c r="Y107" s="89">
        <f>COUNTIF(B107:P107,Y1)</f>
        <v>0</v>
      </c>
      <c r="Z107" s="74">
        <f>COUNTIF(B107:P107,Z1)</f>
        <v>1</v>
      </c>
      <c r="AA107" s="74">
        <f>COUNTIF(B107:P107,AA1)</f>
        <v>0</v>
      </c>
      <c r="AB107" s="77">
        <f>COUNTIF(B107:P107,AB1)</f>
        <v>1</v>
      </c>
      <c r="AC107" s="77">
        <f>COUNTIF(B107:P107,AC1)</f>
        <v>0</v>
      </c>
      <c r="AD107" s="80">
        <f>COUNTIF(B107:P107,AD1)</f>
        <v>0</v>
      </c>
      <c r="AE107" s="77">
        <f>COUNTIF(B107:P107,AE1)</f>
        <v>0</v>
      </c>
      <c r="AF107" s="89">
        <f>COUNTIF(B107:P107,AF1)</f>
        <v>0</v>
      </c>
      <c r="AG107" s="89">
        <f>COUNTIF(B107:P107,AG1)</f>
        <v>0</v>
      </c>
      <c r="AH107" s="35">
        <f>COUNTIF(B107:P107,AH1)</f>
        <v>0</v>
      </c>
      <c r="AJ107" s="23">
        <v>3</v>
      </c>
      <c r="AK107" s="24" t="s">
        <v>1</v>
      </c>
      <c r="AL107" s="25">
        <v>9</v>
      </c>
      <c r="AM107" s="31">
        <v>2</v>
      </c>
      <c r="AN107" s="32" t="s">
        <v>1</v>
      </c>
      <c r="AO107" s="33">
        <v>9</v>
      </c>
      <c r="AP107" s="23">
        <v>1</v>
      </c>
      <c r="AQ107" s="24" t="s">
        <v>1</v>
      </c>
      <c r="AR107" s="25">
        <v>9</v>
      </c>
      <c r="AS107" s="23">
        <v>5</v>
      </c>
      <c r="AT107" s="24" t="s">
        <v>1</v>
      </c>
      <c r="AU107" s="25">
        <v>9</v>
      </c>
      <c r="AV107" s="23">
        <v>3</v>
      </c>
      <c r="AW107" s="32" t="s">
        <v>1</v>
      </c>
      <c r="AX107" s="25">
        <v>4</v>
      </c>
    </row>
    <row r="108" spans="1:50" ht="18" customHeight="1" thickBot="1">
      <c r="A108" s="45" t="s">
        <v>28</v>
      </c>
      <c r="B108" s="140">
        <v>2</v>
      </c>
      <c r="C108" s="141" t="s">
        <v>1</v>
      </c>
      <c r="D108" s="102">
        <v>4</v>
      </c>
      <c r="E108" s="45">
        <v>1</v>
      </c>
      <c r="F108" s="46" t="s">
        <v>1</v>
      </c>
      <c r="G108" s="101">
        <v>2</v>
      </c>
      <c r="H108" s="47">
        <v>3</v>
      </c>
      <c r="I108" s="48" t="s">
        <v>1</v>
      </c>
      <c r="J108" s="103">
        <v>5</v>
      </c>
      <c r="K108" s="106">
        <v>4</v>
      </c>
      <c r="L108" s="48" t="s">
        <v>1</v>
      </c>
      <c r="M108" s="49">
        <v>8</v>
      </c>
      <c r="N108" s="106">
        <v>10</v>
      </c>
      <c r="O108" s="48" t="s">
        <v>1</v>
      </c>
      <c r="P108" s="49">
        <v>12</v>
      </c>
      <c r="AJ108" s="120">
        <v>4</v>
      </c>
      <c r="AK108" s="121" t="s">
        <v>1</v>
      </c>
      <c r="AL108" s="122">
        <v>10</v>
      </c>
      <c r="AM108" s="120">
        <v>3</v>
      </c>
      <c r="AN108" s="121" t="s">
        <v>1</v>
      </c>
      <c r="AO108" s="122">
        <v>10</v>
      </c>
      <c r="AP108" s="120">
        <v>2</v>
      </c>
      <c r="AQ108" s="121" t="s">
        <v>1</v>
      </c>
      <c r="AR108" s="122">
        <v>10</v>
      </c>
      <c r="AS108" s="120">
        <v>1</v>
      </c>
      <c r="AT108" s="121" t="s">
        <v>1</v>
      </c>
      <c r="AU108" s="122">
        <v>10</v>
      </c>
      <c r="AV108" s="120">
        <v>6</v>
      </c>
      <c r="AW108" s="121" t="s">
        <v>1</v>
      </c>
      <c r="AX108" s="122">
        <v>10</v>
      </c>
    </row>
    <row r="109" spans="1:16" ht="18" customHeight="1" thickBot="1">
      <c r="A109" s="67" t="s">
        <v>29</v>
      </c>
      <c r="B109" s="106">
        <v>5</v>
      </c>
      <c r="C109" s="48" t="s">
        <v>1</v>
      </c>
      <c r="D109" s="49">
        <v>12</v>
      </c>
      <c r="E109" s="106">
        <v>4</v>
      </c>
      <c r="F109" s="48" t="s">
        <v>1</v>
      </c>
      <c r="G109" s="49">
        <v>12</v>
      </c>
      <c r="H109" s="104">
        <v>1</v>
      </c>
      <c r="I109" s="46" t="s">
        <v>1</v>
      </c>
      <c r="J109" s="44">
        <v>12</v>
      </c>
      <c r="K109" s="106">
        <v>3</v>
      </c>
      <c r="L109" s="48" t="s">
        <v>1</v>
      </c>
      <c r="M109" s="49">
        <v>12</v>
      </c>
      <c r="N109" s="104">
        <v>5</v>
      </c>
      <c r="O109" s="46" t="s">
        <v>1</v>
      </c>
      <c r="P109" s="44">
        <v>6</v>
      </c>
    </row>
    <row r="110" spans="1:16" ht="18" customHeight="1" thickBot="1">
      <c r="A110" s="135" t="s">
        <v>88</v>
      </c>
      <c r="B110" s="111">
        <v>6</v>
      </c>
      <c r="C110" s="121"/>
      <c r="D110" s="122">
        <v>16</v>
      </c>
      <c r="E110" s="136">
        <v>5</v>
      </c>
      <c r="F110" s="132"/>
      <c r="G110" s="122">
        <v>16</v>
      </c>
      <c r="H110" s="136">
        <v>4</v>
      </c>
      <c r="I110" s="132"/>
      <c r="J110" s="122">
        <v>16</v>
      </c>
      <c r="K110" s="136">
        <v>1</v>
      </c>
      <c r="L110" s="132"/>
      <c r="M110" s="122">
        <v>16</v>
      </c>
      <c r="N110" s="136">
        <v>8</v>
      </c>
      <c r="O110" s="132"/>
      <c r="P110" s="122">
        <v>16</v>
      </c>
    </row>
    <row r="111" spans="1:16" ht="18" customHeight="1" thickBot="1">
      <c r="A111" s="137"/>
      <c r="B111" s="137"/>
      <c r="C111" s="138"/>
      <c r="D111" s="139"/>
      <c r="E111" s="137"/>
      <c r="F111" s="138"/>
      <c r="G111" s="160" t="s">
        <v>83</v>
      </c>
      <c r="H111" s="160"/>
      <c r="I111" s="138"/>
      <c r="J111" s="139"/>
      <c r="K111" s="137"/>
      <c r="L111" s="138"/>
      <c r="M111" s="139"/>
      <c r="N111" s="137"/>
      <c r="O111" s="138"/>
      <c r="P111" s="139"/>
    </row>
    <row r="112" spans="1:50" ht="17.25" customHeight="1">
      <c r="A112" s="22" t="s">
        <v>5</v>
      </c>
      <c r="B112" s="23">
        <v>7</v>
      </c>
      <c r="C112" s="24" t="s">
        <v>1</v>
      </c>
      <c r="D112" s="101">
        <v>11</v>
      </c>
      <c r="E112" s="104">
        <v>9</v>
      </c>
      <c r="F112" s="24" t="s">
        <v>1</v>
      </c>
      <c r="G112" s="25">
        <v>15</v>
      </c>
      <c r="H112" s="144">
        <v>7</v>
      </c>
      <c r="I112" s="24" t="s">
        <v>1</v>
      </c>
      <c r="J112" s="145">
        <v>15</v>
      </c>
      <c r="K112" s="104">
        <v>11</v>
      </c>
      <c r="L112" s="24" t="s">
        <v>1</v>
      </c>
      <c r="M112" s="25">
        <v>14</v>
      </c>
      <c r="N112" s="104">
        <v>9</v>
      </c>
      <c r="O112" s="24" t="s">
        <v>1</v>
      </c>
      <c r="P112" s="25">
        <v>14</v>
      </c>
      <c r="Q112" s="146" t="s">
        <v>92</v>
      </c>
      <c r="R112">
        <f>SUM(S112:AH112)</f>
        <v>10</v>
      </c>
      <c r="S112" s="74">
        <f>COUNTIF(B112:P112,S1)</f>
        <v>0</v>
      </c>
      <c r="T112" s="70">
        <f>COUNTIF(B112:P112,T1)</f>
        <v>0</v>
      </c>
      <c r="U112" s="74">
        <f>COUNTIF(B112:P112,U1)</f>
        <v>0</v>
      </c>
      <c r="V112" s="70">
        <f>COUNTIF(B112:P112,V1)</f>
        <v>0</v>
      </c>
      <c r="W112" s="77">
        <f>COUNTIF(B112:P112,W1)</f>
        <v>0</v>
      </c>
      <c r="X112" s="80">
        <f>COUNTIF(B112:P112,X1)</f>
        <v>0</v>
      </c>
      <c r="Y112" s="89">
        <f>COUNTIF(B112:P112,Y1)</f>
        <v>2</v>
      </c>
      <c r="Z112" s="74">
        <f>COUNTIF(B112:P112,Z1)</f>
        <v>0</v>
      </c>
      <c r="AA112" s="74">
        <f>COUNTIF(B112:P112,AA1)</f>
        <v>2</v>
      </c>
      <c r="AB112" s="77">
        <f>COUNTIF(B112:P112,AB1)</f>
        <v>0</v>
      </c>
      <c r="AC112" s="77">
        <f>COUNTIF(B112:P112,AC1)</f>
        <v>2</v>
      </c>
      <c r="AD112" s="80">
        <f>COUNTIF(B112:P112,AD1)</f>
        <v>0</v>
      </c>
      <c r="AE112" s="77">
        <f>COUNTIF(B112:P112,AE1)</f>
        <v>0</v>
      </c>
      <c r="AF112" s="89">
        <f>COUNTIF(B112:P112,AF1)</f>
        <v>2</v>
      </c>
      <c r="AG112" s="89">
        <f>COUNTIF(B112:P112,AG1)</f>
        <v>2</v>
      </c>
      <c r="AH112" s="35">
        <f>COUNTIF(B112:P112,AH1)</f>
        <v>0</v>
      </c>
      <c r="AJ112" s="23">
        <v>1</v>
      </c>
      <c r="AK112" s="24" t="s">
        <v>1</v>
      </c>
      <c r="AL112" s="25">
        <v>2</v>
      </c>
      <c r="AM112" s="23">
        <v>4</v>
      </c>
      <c r="AN112" s="24" t="s">
        <v>1</v>
      </c>
      <c r="AO112" s="25">
        <v>6</v>
      </c>
      <c r="AP112" s="23">
        <v>2</v>
      </c>
      <c r="AQ112" s="24" t="s">
        <v>1</v>
      </c>
      <c r="AR112" s="25">
        <v>6</v>
      </c>
      <c r="AS112" s="23">
        <v>1</v>
      </c>
      <c r="AT112" s="24" t="s">
        <v>1</v>
      </c>
      <c r="AU112" s="25">
        <v>5</v>
      </c>
      <c r="AV112" s="23">
        <v>4</v>
      </c>
      <c r="AW112" s="24" t="s">
        <v>1</v>
      </c>
      <c r="AX112" s="25">
        <v>5</v>
      </c>
    </row>
    <row r="113" spans="1:50" ht="18" customHeight="1">
      <c r="A113" s="23" t="s">
        <v>13</v>
      </c>
      <c r="B113" s="104">
        <v>14</v>
      </c>
      <c r="C113" s="24" t="s">
        <v>1</v>
      </c>
      <c r="D113" s="25">
        <v>15</v>
      </c>
      <c r="E113" s="106">
        <v>11</v>
      </c>
      <c r="F113" s="32" t="s">
        <v>1</v>
      </c>
      <c r="G113" s="33">
        <v>13</v>
      </c>
      <c r="H113" s="104">
        <v>13</v>
      </c>
      <c r="I113" s="24" t="s">
        <v>1</v>
      </c>
      <c r="J113" s="25">
        <v>14</v>
      </c>
      <c r="K113" s="31">
        <v>7</v>
      </c>
      <c r="L113" s="32" t="s">
        <v>1</v>
      </c>
      <c r="M113" s="103">
        <v>9</v>
      </c>
      <c r="N113" s="106">
        <v>11</v>
      </c>
      <c r="O113" s="32" t="s">
        <v>1</v>
      </c>
      <c r="P113" s="33">
        <v>15</v>
      </c>
      <c r="R113">
        <f>SUM(S113:AH113)</f>
        <v>10</v>
      </c>
      <c r="S113" s="74">
        <f>COUNTIF(B114:P114,S1)</f>
        <v>0</v>
      </c>
      <c r="T113" s="70">
        <f>COUNTIF(B114:P114,T1)</f>
        <v>0</v>
      </c>
      <c r="U113" s="74">
        <f>COUNTIF(B114:P114,U1)</f>
        <v>0</v>
      </c>
      <c r="V113" s="70">
        <f>COUNTIF(B114:P114,V1)</f>
        <v>0</v>
      </c>
      <c r="W113" s="77">
        <f>COUNTIF(B114:P114,W1)</f>
        <v>0</v>
      </c>
      <c r="X113" s="80">
        <f>COUNTIF(B114:P114,X1)</f>
        <v>0</v>
      </c>
      <c r="Y113" s="89">
        <f>COUNTIF(B113:P113,Y1)</f>
        <v>1</v>
      </c>
      <c r="Z113" s="74">
        <f>COUNTIF(B113:P113,Z1)</f>
        <v>0</v>
      </c>
      <c r="AA113" s="74">
        <f>COUNTIF(B113:P113,AA1)</f>
        <v>1</v>
      </c>
      <c r="AB113" s="77">
        <f>COUNTIF(B114:P114,AB1)</f>
        <v>0</v>
      </c>
      <c r="AC113" s="77">
        <f>COUNTIF(B113:P113,AC1)</f>
        <v>2</v>
      </c>
      <c r="AD113" s="80">
        <f>COUNTIF(B113:P113,AD1)</f>
        <v>0</v>
      </c>
      <c r="AE113" s="77">
        <f>COUNTIF(B113:P113,AE1)</f>
        <v>2</v>
      </c>
      <c r="AF113" s="89">
        <f>COUNTIF(B113:P113,AF1)</f>
        <v>2</v>
      </c>
      <c r="AG113" s="89">
        <f>COUNTIF(B113:P113,AG1)</f>
        <v>2</v>
      </c>
      <c r="AH113" s="35">
        <f>COUNTIF(B113:P113,AH1)</f>
        <v>0</v>
      </c>
      <c r="AJ113" s="28">
        <v>5</v>
      </c>
      <c r="AK113" s="29" t="s">
        <v>1</v>
      </c>
      <c r="AL113" s="30">
        <v>6</v>
      </c>
      <c r="AM113" s="28">
        <v>1</v>
      </c>
      <c r="AN113" s="29" t="s">
        <v>1</v>
      </c>
      <c r="AO113" s="30">
        <v>3</v>
      </c>
      <c r="AP113" s="28">
        <v>3</v>
      </c>
      <c r="AQ113" s="29" t="s">
        <v>1</v>
      </c>
      <c r="AR113" s="30">
        <v>5</v>
      </c>
      <c r="AS113" s="28">
        <v>2</v>
      </c>
      <c r="AT113" s="29" t="s">
        <v>1</v>
      </c>
      <c r="AU113" s="30">
        <v>4</v>
      </c>
      <c r="AV113" s="28">
        <v>1</v>
      </c>
      <c r="AW113" s="29" t="s">
        <v>1</v>
      </c>
      <c r="AX113" s="30">
        <v>6</v>
      </c>
    </row>
    <row r="114" spans="1:50" ht="18" customHeight="1" thickBot="1">
      <c r="A114" s="120" t="s">
        <v>6</v>
      </c>
      <c r="B114" s="106">
        <v>9</v>
      </c>
      <c r="C114" s="32" t="s">
        <v>1</v>
      </c>
      <c r="D114" s="33">
        <v>13</v>
      </c>
      <c r="E114" s="31">
        <v>7</v>
      </c>
      <c r="F114" s="32" t="s">
        <v>1</v>
      </c>
      <c r="G114" s="103">
        <v>14</v>
      </c>
      <c r="H114" s="106">
        <v>9</v>
      </c>
      <c r="I114" s="32" t="s">
        <v>1</v>
      </c>
      <c r="J114" s="33">
        <v>11</v>
      </c>
      <c r="K114" s="106">
        <v>13</v>
      </c>
      <c r="L114" s="32" t="s">
        <v>1</v>
      </c>
      <c r="M114" s="33">
        <v>15</v>
      </c>
      <c r="N114" s="31">
        <v>7</v>
      </c>
      <c r="O114" s="32" t="s">
        <v>1</v>
      </c>
      <c r="P114" s="103">
        <v>13</v>
      </c>
      <c r="Q114">
        <v>15</v>
      </c>
      <c r="R114">
        <f>SUM(S113:AH113)</f>
        <v>10</v>
      </c>
      <c r="S114" s="74">
        <f>COUNTIF(B115:P115,S1)</f>
        <v>0</v>
      </c>
      <c r="T114" s="70">
        <f>COUNTIF(B115:P115,T1)</f>
        <v>0</v>
      </c>
      <c r="U114" s="74">
        <f>COUNTIF(B115:P115,U1)</f>
        <v>0</v>
      </c>
      <c r="V114" s="70">
        <f>COUNTIF(B115:P115,V1)</f>
        <v>0</v>
      </c>
      <c r="W114" s="77">
        <f>COUNTIF(B115:P115,W1)</f>
        <v>0</v>
      </c>
      <c r="X114" s="80">
        <f>COUNTIF(B115:P115,X1)</f>
        <v>0</v>
      </c>
      <c r="Y114" s="89">
        <f>COUNTIF(B115:P115,Y1)</f>
        <v>0</v>
      </c>
      <c r="Z114" s="74">
        <f>COUNTIF(B115:P115,Z1)</f>
        <v>0</v>
      </c>
      <c r="AA114" s="74">
        <f>COUNTIF(B115:P115,AA1)</f>
        <v>0</v>
      </c>
      <c r="AB114" s="77">
        <f>COUNTIF(B115:P115,AB1)</f>
        <v>0</v>
      </c>
      <c r="AC114" s="77">
        <f>COUNTIF(B115:P115,AC1)</f>
        <v>0</v>
      </c>
      <c r="AD114" s="80">
        <f>COUNTIF(B115:P115,AD1)</f>
        <v>0</v>
      </c>
      <c r="AE114" s="77">
        <f>COUNTIF(B115:P115,AE1)</f>
        <v>0</v>
      </c>
      <c r="AF114" s="89">
        <f>COUNTIF(B115:P115,AF1)</f>
        <v>0</v>
      </c>
      <c r="AG114" s="89">
        <f>COUNTIF(B115:P115,AG1)</f>
        <v>0</v>
      </c>
      <c r="AH114" s="35">
        <f>COUNTIF(B115:P115,AH1)</f>
        <v>0</v>
      </c>
      <c r="AJ114" s="120">
        <v>3</v>
      </c>
      <c r="AK114" s="121" t="s">
        <v>1</v>
      </c>
      <c r="AL114" s="122">
        <v>4</v>
      </c>
      <c r="AM114" s="120">
        <v>2</v>
      </c>
      <c r="AN114" s="121" t="s">
        <v>1</v>
      </c>
      <c r="AO114" s="122">
        <v>5</v>
      </c>
      <c r="AP114" s="120">
        <v>1</v>
      </c>
      <c r="AQ114" s="121" t="s">
        <v>1</v>
      </c>
      <c r="AR114" s="122">
        <v>4</v>
      </c>
      <c r="AS114" s="120">
        <v>3</v>
      </c>
      <c r="AT114" s="121" t="s">
        <v>1</v>
      </c>
      <c r="AU114" s="122">
        <v>6</v>
      </c>
      <c r="AV114" s="120">
        <v>2</v>
      </c>
      <c r="AW114" s="121" t="s">
        <v>1</v>
      </c>
      <c r="AX114" s="122">
        <v>3</v>
      </c>
    </row>
    <row r="115" spans="1:17" ht="18" customHeight="1" thickBot="1">
      <c r="A115" s="120"/>
      <c r="B115" s="120"/>
      <c r="C115" s="121"/>
      <c r="D115" s="122"/>
      <c r="E115" s="120"/>
      <c r="F115" s="121"/>
      <c r="G115" s="122"/>
      <c r="H115" s="120"/>
      <c r="I115" s="121"/>
      <c r="J115" s="122"/>
      <c r="K115" s="120"/>
      <c r="L115" s="121"/>
      <c r="M115" s="122"/>
      <c r="N115" s="120"/>
      <c r="O115" s="121"/>
      <c r="P115" s="122"/>
      <c r="Q115">
        <v>16</v>
      </c>
    </row>
    <row r="116" spans="1:16" ht="18" customHeight="1">
      <c r="A116" s="2"/>
      <c r="B116" s="82" t="s">
        <v>8</v>
      </c>
      <c r="C116" s="7"/>
      <c r="D116" s="82" t="s">
        <v>8</v>
      </c>
      <c r="E116"/>
      <c r="G116"/>
      <c r="H116" s="82" t="s">
        <v>8</v>
      </c>
      <c r="I116" s="7"/>
      <c r="J116" s="82" t="s">
        <v>8</v>
      </c>
      <c r="K116" s="7"/>
      <c r="L116" s="7"/>
      <c r="M116" s="7"/>
      <c r="N116" s="82" t="s">
        <v>8</v>
      </c>
      <c r="O116" s="7"/>
      <c r="P116" s="82" t="s">
        <v>8</v>
      </c>
    </row>
    <row r="117" spans="1:17" ht="18" customHeight="1" hidden="1" thickBot="1">
      <c r="A117" s="152">
        <f>A103+7</f>
        <v>45067</v>
      </c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29"/>
    </row>
    <row r="118" spans="1:16" ht="18" customHeight="1" hidden="1" thickBot="1">
      <c r="A118" s="1" t="s">
        <v>0</v>
      </c>
      <c r="B118" s="156">
        <v>0.59375</v>
      </c>
      <c r="C118" s="157"/>
      <c r="D118" s="158"/>
      <c r="E118" s="156">
        <v>0.607638888888889</v>
      </c>
      <c r="F118" s="157"/>
      <c r="G118" s="158"/>
      <c r="H118" s="156">
        <v>0.6215277777777778</v>
      </c>
      <c r="I118" s="157"/>
      <c r="J118" s="158"/>
      <c r="K118" s="156">
        <v>0.6354166666666666</v>
      </c>
      <c r="L118" s="157"/>
      <c r="M118" s="158"/>
      <c r="N118" s="156">
        <v>0.6493055555555556</v>
      </c>
      <c r="O118" s="157"/>
      <c r="P118" s="158"/>
    </row>
    <row r="119" spans="1:34" ht="18" customHeight="1" hidden="1">
      <c r="A119" s="22" t="s">
        <v>5</v>
      </c>
      <c r="B119" s="23">
        <v>12</v>
      </c>
      <c r="C119" s="24" t="s">
        <v>1</v>
      </c>
      <c r="D119" s="25">
        <v>14</v>
      </c>
      <c r="E119" s="31">
        <v>12</v>
      </c>
      <c r="F119" s="32" t="s">
        <v>1</v>
      </c>
      <c r="G119" s="33">
        <v>15</v>
      </c>
      <c r="H119" s="23">
        <v>7</v>
      </c>
      <c r="I119" s="24" t="s">
        <v>1</v>
      </c>
      <c r="J119" s="25">
        <v>15</v>
      </c>
      <c r="K119" s="23">
        <v>4</v>
      </c>
      <c r="L119" s="24" t="s">
        <v>1</v>
      </c>
      <c r="M119" s="25">
        <v>13</v>
      </c>
      <c r="N119" s="23">
        <v>4</v>
      </c>
      <c r="O119" s="24" t="s">
        <v>1</v>
      </c>
      <c r="P119" s="25">
        <v>14</v>
      </c>
      <c r="R119">
        <f>SUM(S119:AH119)</f>
        <v>10</v>
      </c>
      <c r="S119" s="74">
        <f>COUNTIF(B120:P120,S1)</f>
        <v>0</v>
      </c>
      <c r="T119" s="70">
        <f>COUNTIF(B120:P120,T1)</f>
        <v>0</v>
      </c>
      <c r="U119" s="74">
        <f>COUNTIF(B120:P120,U1)</f>
        <v>1</v>
      </c>
      <c r="V119" s="70">
        <f>COUNTIF(B120:P120,V1)</f>
        <v>0</v>
      </c>
      <c r="W119" s="77">
        <f>COUNTIF(B120:P120,W1)</f>
        <v>1</v>
      </c>
      <c r="X119" s="80">
        <f>COUNTIF(B120:P120,X1)</f>
        <v>0</v>
      </c>
      <c r="Y119" s="89">
        <f>COUNTIF(B120:P120,Y1)</f>
        <v>1</v>
      </c>
      <c r="Z119" s="74">
        <f>COUNTIF(B120:P120,Z1)</f>
        <v>0</v>
      </c>
      <c r="AA119" s="74">
        <f>COUNTIF(B120:P120,AA1)</f>
        <v>0</v>
      </c>
      <c r="AB119" s="77">
        <f>COUNTIF(B120:P120,AB1)</f>
        <v>1</v>
      </c>
      <c r="AC119" s="77">
        <f>COUNTIF(B120:P120,AC1)</f>
        <v>1</v>
      </c>
      <c r="AD119" s="80">
        <f>COUNTIF(B120:P120,AD1)</f>
        <v>0</v>
      </c>
      <c r="AE119" s="77">
        <f>COUNTIF(B120:P120,AE1)</f>
        <v>2</v>
      </c>
      <c r="AF119" s="89">
        <f>COUNTIF(B120:P120,AF1)</f>
        <v>1</v>
      </c>
      <c r="AG119" s="89">
        <f>COUNTIF(B120:P120,AG1)</f>
        <v>0</v>
      </c>
      <c r="AH119" s="35">
        <f>COUNTIF(B120:P120,AH1)</f>
        <v>2</v>
      </c>
    </row>
    <row r="120" spans="1:17" ht="18" customHeight="1" hidden="1">
      <c r="A120" s="22" t="s">
        <v>13</v>
      </c>
      <c r="B120" s="23">
        <v>10</v>
      </c>
      <c r="C120" s="24" t="s">
        <v>1</v>
      </c>
      <c r="D120" s="25">
        <v>16</v>
      </c>
      <c r="E120" s="23">
        <v>11</v>
      </c>
      <c r="F120" s="24" t="s">
        <v>1</v>
      </c>
      <c r="G120" s="25">
        <v>14</v>
      </c>
      <c r="H120" s="23">
        <v>5</v>
      </c>
      <c r="I120" s="24" t="s">
        <v>1</v>
      </c>
      <c r="J120" s="25">
        <v>13</v>
      </c>
      <c r="K120" s="23">
        <v>7</v>
      </c>
      <c r="L120" s="24" t="s">
        <v>1</v>
      </c>
      <c r="M120" s="25">
        <v>16</v>
      </c>
      <c r="N120" s="28">
        <v>3</v>
      </c>
      <c r="O120" s="29" t="s">
        <v>1</v>
      </c>
      <c r="P120" s="30">
        <v>13</v>
      </c>
      <c r="Q120" s="4"/>
    </row>
    <row r="121" spans="1:17" ht="18" customHeight="1" hidden="1">
      <c r="A121" s="27" t="s">
        <v>6</v>
      </c>
      <c r="B121" s="28">
        <v>11</v>
      </c>
      <c r="C121" s="29" t="s">
        <v>1</v>
      </c>
      <c r="D121" s="30">
        <v>13</v>
      </c>
      <c r="E121" s="31">
        <v>10</v>
      </c>
      <c r="F121" s="32" t="s">
        <v>1</v>
      </c>
      <c r="G121" s="33">
        <v>13</v>
      </c>
      <c r="H121" s="28">
        <v>6</v>
      </c>
      <c r="I121" s="29" t="s">
        <v>1</v>
      </c>
      <c r="J121" s="30">
        <v>14</v>
      </c>
      <c r="K121" s="28">
        <v>5</v>
      </c>
      <c r="L121" s="29" t="s">
        <v>1</v>
      </c>
      <c r="M121" s="30">
        <v>14</v>
      </c>
      <c r="N121" s="31">
        <v>5</v>
      </c>
      <c r="O121" s="32" t="s">
        <v>1</v>
      </c>
      <c r="P121" s="33">
        <v>15</v>
      </c>
      <c r="Q121" s="4"/>
    </row>
    <row r="122" spans="1:34" ht="18" customHeight="1" hidden="1">
      <c r="A122" s="27" t="s">
        <v>7</v>
      </c>
      <c r="B122" s="31">
        <v>2</v>
      </c>
      <c r="C122" s="32" t="s">
        <v>1</v>
      </c>
      <c r="D122" s="33">
        <v>8</v>
      </c>
      <c r="E122" s="23">
        <v>1</v>
      </c>
      <c r="F122" s="24" t="s">
        <v>1</v>
      </c>
      <c r="G122" s="25">
        <v>8</v>
      </c>
      <c r="H122" s="31">
        <v>8</v>
      </c>
      <c r="I122" s="32" t="s">
        <v>1</v>
      </c>
      <c r="J122" s="33">
        <v>16</v>
      </c>
      <c r="K122" s="31">
        <v>6</v>
      </c>
      <c r="L122" s="32" t="s">
        <v>1</v>
      </c>
      <c r="M122" s="33">
        <v>15</v>
      </c>
      <c r="N122" s="23">
        <v>6</v>
      </c>
      <c r="O122" s="24" t="s">
        <v>1</v>
      </c>
      <c r="P122" s="25">
        <v>16</v>
      </c>
      <c r="Q122" s="4"/>
      <c r="R122">
        <f>SUM(S122:AH122)</f>
        <v>10</v>
      </c>
      <c r="S122" s="74">
        <f>COUNTIF(B123:P123,S1)</f>
        <v>1</v>
      </c>
      <c r="T122" s="70">
        <f>COUNTIF(B123:P123,T1)</f>
        <v>1</v>
      </c>
      <c r="U122" s="74">
        <f>COUNTIF(B123:P123,U1)</f>
        <v>0</v>
      </c>
      <c r="V122" s="70">
        <f>COUNTIF(B123:P123,V1)</f>
        <v>1</v>
      </c>
      <c r="W122" s="77">
        <f>COUNTIF(B123:P123,W1)</f>
        <v>0</v>
      </c>
      <c r="X122" s="80">
        <f>COUNTIF(B123:P123,X1)</f>
        <v>0</v>
      </c>
      <c r="Y122" s="89">
        <f>COUNTIF(B123:P123,Y1)</f>
        <v>2</v>
      </c>
      <c r="Z122" s="74">
        <f>COUNTIF(B123:P123,Z1)</f>
        <v>0</v>
      </c>
      <c r="AA122" s="74">
        <f>COUNTIF(B123:P123,AA1)</f>
        <v>3</v>
      </c>
      <c r="AB122" s="77">
        <f>COUNTIF(B123:P123,AB1)</f>
        <v>0</v>
      </c>
      <c r="AC122" s="77">
        <f>COUNTIF(B123:P123,AC1)</f>
        <v>1</v>
      </c>
      <c r="AD122" s="80">
        <f>COUNTIF(B123:P123,AD1)</f>
        <v>0</v>
      </c>
      <c r="AE122" s="77">
        <f>COUNTIF(B123:P123,AE1)</f>
        <v>0</v>
      </c>
      <c r="AF122" s="89">
        <f>COUNTIF(B123:P123,AF1)</f>
        <v>0</v>
      </c>
      <c r="AG122" s="89">
        <f>COUNTIF(B123:P123,AG1)</f>
        <v>1</v>
      </c>
      <c r="AH122" s="35">
        <f>COUNTIF(B123:P123,AH1)</f>
        <v>0</v>
      </c>
    </row>
    <row r="123" spans="1:17" ht="18" customHeight="1" hidden="1">
      <c r="A123" s="22" t="s">
        <v>14</v>
      </c>
      <c r="B123" s="31">
        <v>9</v>
      </c>
      <c r="C123" s="32" t="s">
        <v>1</v>
      </c>
      <c r="D123" s="33">
        <v>15</v>
      </c>
      <c r="E123" s="23">
        <v>4</v>
      </c>
      <c r="F123" s="24" t="s">
        <v>1</v>
      </c>
      <c r="G123" s="25">
        <v>7</v>
      </c>
      <c r="H123" s="23">
        <v>1</v>
      </c>
      <c r="I123" s="24" t="s">
        <v>1</v>
      </c>
      <c r="J123" s="25">
        <v>9</v>
      </c>
      <c r="K123" s="23">
        <v>2</v>
      </c>
      <c r="L123" s="24" t="s">
        <v>1</v>
      </c>
      <c r="M123" s="25">
        <v>11</v>
      </c>
      <c r="N123" s="23">
        <v>7</v>
      </c>
      <c r="O123" s="24" t="s">
        <v>1</v>
      </c>
      <c r="P123" s="25">
        <v>9</v>
      </c>
      <c r="Q123" s="4"/>
    </row>
    <row r="124" spans="1:34" ht="18" customHeight="1" hidden="1">
      <c r="A124" s="27" t="s">
        <v>9</v>
      </c>
      <c r="B124" s="31">
        <v>4</v>
      </c>
      <c r="C124" s="32" t="s">
        <v>1</v>
      </c>
      <c r="D124" s="33">
        <v>6</v>
      </c>
      <c r="E124" s="31">
        <v>9</v>
      </c>
      <c r="F124" s="32" t="s">
        <v>1</v>
      </c>
      <c r="G124" s="33">
        <v>16</v>
      </c>
      <c r="H124" s="31">
        <v>4</v>
      </c>
      <c r="I124" s="32" t="s">
        <v>1</v>
      </c>
      <c r="J124" s="33">
        <v>12</v>
      </c>
      <c r="K124" s="23">
        <v>1</v>
      </c>
      <c r="L124" s="24" t="s">
        <v>1</v>
      </c>
      <c r="M124" s="25">
        <v>10</v>
      </c>
      <c r="N124" s="31">
        <v>8</v>
      </c>
      <c r="O124" s="32" t="s">
        <v>1</v>
      </c>
      <c r="P124" s="33">
        <v>10</v>
      </c>
      <c r="Q124" s="4"/>
      <c r="R124">
        <f>SUM(S124:AH124)</f>
        <v>10</v>
      </c>
      <c r="S124" s="74">
        <f>COUNTIF(B125:P125,S1)</f>
        <v>1</v>
      </c>
      <c r="T124" s="70">
        <f>COUNTIF(B125:P125,T1)</f>
        <v>3</v>
      </c>
      <c r="U124" s="74">
        <f>COUNTIF(B125:P125,U1)</f>
        <v>0</v>
      </c>
      <c r="V124" s="70">
        <f>COUNTIF(B125:P125,V1)</f>
        <v>0</v>
      </c>
      <c r="W124" s="77">
        <f>COUNTIF(B125:P125,W1)</f>
        <v>1</v>
      </c>
      <c r="X124" s="80">
        <f>COUNTIF(B125:P125,X1)</f>
        <v>0</v>
      </c>
      <c r="Y124" s="89">
        <f>COUNTIF(B125:P125,Y1)</f>
        <v>1</v>
      </c>
      <c r="Z124" s="74">
        <f>COUNTIF(B125:P125,Z1)</f>
        <v>1</v>
      </c>
      <c r="AA124" s="74">
        <f>COUNTIF(B125:P125,AA1)</f>
        <v>1</v>
      </c>
      <c r="AB124" s="77">
        <f>COUNTIF(B125:P125,AB1)</f>
        <v>1</v>
      </c>
      <c r="AC124" s="77">
        <f>COUNTIF(B125:P125,AC1)</f>
        <v>0</v>
      </c>
      <c r="AD124" s="80">
        <f>COUNTIF(B125:P125,AD1)</f>
        <v>1</v>
      </c>
      <c r="AE124" s="77">
        <f>COUNTIF(B125:P125,AE1)</f>
        <v>0</v>
      </c>
      <c r="AF124" s="89">
        <f>COUNTIF(B125:P125,AF1)</f>
        <v>0</v>
      </c>
      <c r="AG124" s="89">
        <f>COUNTIF(B125:P125,AG1)</f>
        <v>0</v>
      </c>
      <c r="AH124" s="35">
        <f>COUNTIF(B125:P125,AH1)</f>
        <v>0</v>
      </c>
    </row>
    <row r="125" spans="1:37" ht="18" customHeight="1" hidden="1">
      <c r="A125" s="45" t="s">
        <v>28</v>
      </c>
      <c r="B125" s="45">
        <v>1</v>
      </c>
      <c r="C125" s="46" t="s">
        <v>1</v>
      </c>
      <c r="D125" s="44">
        <v>7</v>
      </c>
      <c r="E125" s="45">
        <v>2</v>
      </c>
      <c r="F125" s="46" t="s">
        <v>1</v>
      </c>
      <c r="G125" s="44">
        <v>5</v>
      </c>
      <c r="H125" s="47">
        <v>2</v>
      </c>
      <c r="I125" s="48" t="s">
        <v>1</v>
      </c>
      <c r="J125" s="49">
        <v>10</v>
      </c>
      <c r="K125" s="47">
        <v>8</v>
      </c>
      <c r="L125" s="48" t="s">
        <v>1</v>
      </c>
      <c r="M125" s="49">
        <v>9</v>
      </c>
      <c r="N125" s="45">
        <v>2</v>
      </c>
      <c r="O125" s="46" t="s">
        <v>1</v>
      </c>
      <c r="P125" s="44">
        <v>12</v>
      </c>
      <c r="Q125">
        <v>3</v>
      </c>
      <c r="R125">
        <f>SUM(S124:AH124)</f>
        <v>10</v>
      </c>
      <c r="S125" s="74">
        <f>COUNTIF(B126:P126,S1)</f>
        <v>1</v>
      </c>
      <c r="T125" s="70">
        <f>COUNTIF(B126:P126,T1)</f>
        <v>0</v>
      </c>
      <c r="U125" s="74">
        <f>COUNTIF(B126:P126,U1)</f>
        <v>4</v>
      </c>
      <c r="V125" s="70">
        <f>COUNTIF(B126:P126,V1)</f>
        <v>0</v>
      </c>
      <c r="W125" s="77">
        <f>COUNTIF(B126:P126,W1)</f>
        <v>1</v>
      </c>
      <c r="X125" s="80">
        <f>COUNTIF(B126:P126,X1)</f>
        <v>1</v>
      </c>
      <c r="Y125" s="89">
        <f>COUNTIF(B126:P126,Y1)</f>
        <v>0</v>
      </c>
      <c r="Z125" s="74">
        <f>COUNTIF(B126:P126,Z1)</f>
        <v>0</v>
      </c>
      <c r="AA125" s="74">
        <f>COUNTIF(B126:P126,AA1)</f>
        <v>0</v>
      </c>
      <c r="AB125" s="77">
        <f>COUNTIF(B126:P126,AB1)</f>
        <v>0</v>
      </c>
      <c r="AC125" s="77">
        <f>COUNTIF(B126:P126,AC1)</f>
        <v>2</v>
      </c>
      <c r="AD125" s="80">
        <f>COUNTIF(B126:P126,AD1)</f>
        <v>1</v>
      </c>
      <c r="AE125" s="77">
        <f>COUNTIF(B126:P126,AE1)</f>
        <v>0</v>
      </c>
      <c r="AF125" s="89">
        <f>COUNTIF(B126:P126,AF1)</f>
        <v>0</v>
      </c>
      <c r="AG125" s="89">
        <f>COUNTIF(B126:P126,AG1)</f>
        <v>0</v>
      </c>
      <c r="AH125" s="35">
        <f>COUNTIF(B126:P126,AH1)</f>
        <v>0</v>
      </c>
      <c r="AK125" s="19" t="s">
        <v>27</v>
      </c>
    </row>
    <row r="126" spans="1:37" ht="18" customHeight="1" hidden="1" thickBot="1">
      <c r="A126" s="67" t="s">
        <v>29</v>
      </c>
      <c r="B126" s="67">
        <v>3</v>
      </c>
      <c r="C126" s="68" t="s">
        <v>1</v>
      </c>
      <c r="D126" s="69">
        <v>5</v>
      </c>
      <c r="E126" s="67">
        <v>3</v>
      </c>
      <c r="F126" s="68" t="s">
        <v>1</v>
      </c>
      <c r="G126" s="69">
        <v>6</v>
      </c>
      <c r="H126" s="67">
        <v>3</v>
      </c>
      <c r="I126" s="68" t="s">
        <v>1</v>
      </c>
      <c r="J126" s="69">
        <v>11</v>
      </c>
      <c r="K126" s="67">
        <v>3</v>
      </c>
      <c r="L126" s="68" t="s">
        <v>1</v>
      </c>
      <c r="M126" s="69">
        <v>12</v>
      </c>
      <c r="N126" s="67">
        <v>1</v>
      </c>
      <c r="O126" s="68" t="s">
        <v>1</v>
      </c>
      <c r="P126" s="69">
        <v>11</v>
      </c>
      <c r="Q126" s="81">
        <v>2</v>
      </c>
      <c r="AK126" s="19">
        <f>2/8*8*5</f>
        <v>10</v>
      </c>
    </row>
    <row r="127" spans="17:37" ht="18" customHeight="1" hidden="1">
      <c r="Q127" s="29"/>
      <c r="AH127">
        <f>SUM(AH34+AH37+AH45+AH48+AH56+AH59+AH68+AH70+AH81+AH83+AH94+AH97+AH107+AH112+AH119+AH122+AH139+AH142)</f>
        <v>18</v>
      </c>
      <c r="AK127" s="19">
        <f>AK126</f>
        <v>10</v>
      </c>
    </row>
    <row r="128" spans="1:34" ht="18" customHeight="1" hidden="1" thickBot="1">
      <c r="A128" s="152">
        <f>A117+7</f>
        <v>45074</v>
      </c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AH128">
        <f>SUM(AH39+AH40+AH50+AH51+AH61+AH62+AH74+AH75+AH87+AH88+AH100+AH101+AH113+AH114+AH124+AH125+AH144+AH145)</f>
        <v>14</v>
      </c>
    </row>
    <row r="129" spans="1:16" ht="18" customHeight="1" hidden="1" thickBot="1">
      <c r="A129" s="1" t="s">
        <v>0</v>
      </c>
      <c r="B129" s="156">
        <v>0.59375</v>
      </c>
      <c r="C129" s="157"/>
      <c r="D129" s="158"/>
      <c r="E129" s="156">
        <v>0.607638888888889</v>
      </c>
      <c r="F129" s="157"/>
      <c r="G129" s="158"/>
      <c r="H129" s="156">
        <v>0.6215277777777778</v>
      </c>
      <c r="I129" s="157"/>
      <c r="J129" s="158"/>
      <c r="K129" s="156">
        <v>0.6354166666666666</v>
      </c>
      <c r="L129" s="157"/>
      <c r="M129" s="158"/>
      <c r="N129" s="156">
        <v>0.6493055555555556</v>
      </c>
      <c r="O129" s="157"/>
      <c r="P129" s="158"/>
    </row>
    <row r="130" spans="1:16" ht="18" customHeight="1" hidden="1">
      <c r="A130" s="22" t="s">
        <v>5</v>
      </c>
      <c r="B130" s="31">
        <v>3</v>
      </c>
      <c r="C130" s="32" t="s">
        <v>1</v>
      </c>
      <c r="D130" s="33">
        <v>14</v>
      </c>
      <c r="E130" s="36">
        <v>2</v>
      </c>
      <c r="F130" s="37" t="s">
        <v>1</v>
      </c>
      <c r="G130" s="38">
        <v>14</v>
      </c>
      <c r="H130" s="31">
        <v>2</v>
      </c>
      <c r="I130" s="32" t="s">
        <v>1</v>
      </c>
      <c r="J130" s="33">
        <v>15</v>
      </c>
      <c r="K130" s="31">
        <v>2</v>
      </c>
      <c r="L130" s="32" t="s">
        <v>1</v>
      </c>
      <c r="M130" s="33">
        <v>16</v>
      </c>
      <c r="N130" s="31">
        <v>3</v>
      </c>
      <c r="O130" s="32" t="s">
        <v>1</v>
      </c>
      <c r="P130" s="33">
        <v>10</v>
      </c>
    </row>
    <row r="131" spans="1:16" ht="18" customHeight="1" hidden="1">
      <c r="A131" s="22" t="s">
        <v>13</v>
      </c>
      <c r="B131" s="23">
        <v>4</v>
      </c>
      <c r="C131" s="24" t="s">
        <v>1</v>
      </c>
      <c r="D131" s="25">
        <v>15</v>
      </c>
      <c r="E131" s="23">
        <v>5</v>
      </c>
      <c r="F131" s="24" t="s">
        <v>1</v>
      </c>
      <c r="G131" s="25">
        <v>9</v>
      </c>
      <c r="H131" s="23">
        <v>4</v>
      </c>
      <c r="I131" s="24" t="s">
        <v>1</v>
      </c>
      <c r="J131" s="25">
        <v>9</v>
      </c>
      <c r="K131" s="23">
        <v>8</v>
      </c>
      <c r="L131" s="24" t="s">
        <v>1</v>
      </c>
      <c r="M131" s="25">
        <v>14</v>
      </c>
      <c r="N131" s="23">
        <v>5</v>
      </c>
      <c r="O131" s="24" t="s">
        <v>1</v>
      </c>
      <c r="P131" s="25">
        <v>12</v>
      </c>
    </row>
    <row r="132" spans="1:16" ht="18" customHeight="1" hidden="1">
      <c r="A132" s="27" t="s">
        <v>6</v>
      </c>
      <c r="B132" s="31">
        <v>5</v>
      </c>
      <c r="C132" s="32" t="s">
        <v>1</v>
      </c>
      <c r="D132" s="33">
        <v>16</v>
      </c>
      <c r="E132" s="31">
        <v>3</v>
      </c>
      <c r="F132" s="32" t="s">
        <v>1</v>
      </c>
      <c r="G132" s="33">
        <v>15</v>
      </c>
      <c r="H132" s="31">
        <v>3</v>
      </c>
      <c r="I132" s="32" t="s">
        <v>1</v>
      </c>
      <c r="J132" s="33">
        <v>16</v>
      </c>
      <c r="K132" s="31">
        <v>5</v>
      </c>
      <c r="L132" s="32" t="s">
        <v>1</v>
      </c>
      <c r="M132" s="33">
        <v>11</v>
      </c>
      <c r="N132" s="23">
        <v>4</v>
      </c>
      <c r="O132" s="24" t="s">
        <v>1</v>
      </c>
      <c r="P132" s="25">
        <v>11</v>
      </c>
    </row>
    <row r="133" spans="1:16" ht="18" customHeight="1" hidden="1">
      <c r="A133" s="27" t="s">
        <v>7</v>
      </c>
      <c r="B133" s="23">
        <v>8</v>
      </c>
      <c r="C133" s="24" t="s">
        <v>1</v>
      </c>
      <c r="D133" s="25">
        <v>11</v>
      </c>
      <c r="E133" s="23">
        <v>7</v>
      </c>
      <c r="F133" s="24" t="s">
        <v>1</v>
      </c>
      <c r="G133" s="25">
        <v>11</v>
      </c>
      <c r="H133" s="23">
        <v>5</v>
      </c>
      <c r="I133" s="24" t="s">
        <v>1</v>
      </c>
      <c r="J133" s="25">
        <v>10</v>
      </c>
      <c r="K133" s="23">
        <v>3</v>
      </c>
      <c r="L133" s="24" t="s">
        <v>1</v>
      </c>
      <c r="M133" s="25">
        <v>9</v>
      </c>
      <c r="N133" s="31">
        <v>1</v>
      </c>
      <c r="O133" s="32" t="s">
        <v>1</v>
      </c>
      <c r="P133" s="33">
        <v>16</v>
      </c>
    </row>
    <row r="134" spans="1:16" ht="18" customHeight="1" hidden="1">
      <c r="A134" s="22" t="s">
        <v>14</v>
      </c>
      <c r="B134" s="31">
        <v>2</v>
      </c>
      <c r="C134" s="32" t="s">
        <v>1</v>
      </c>
      <c r="D134" s="33">
        <v>13</v>
      </c>
      <c r="E134" s="23">
        <v>1</v>
      </c>
      <c r="F134" s="24" t="s">
        <v>1</v>
      </c>
      <c r="G134" s="25">
        <v>13</v>
      </c>
      <c r="H134" s="31">
        <v>1</v>
      </c>
      <c r="I134" s="32" t="s">
        <v>1</v>
      </c>
      <c r="J134" s="33">
        <v>14</v>
      </c>
      <c r="K134" s="23">
        <v>1</v>
      </c>
      <c r="L134" s="24" t="s">
        <v>1</v>
      </c>
      <c r="M134" s="25">
        <v>15</v>
      </c>
      <c r="N134" s="23">
        <v>8</v>
      </c>
      <c r="O134" s="24" t="s">
        <v>1</v>
      </c>
      <c r="P134" s="25">
        <v>15</v>
      </c>
    </row>
    <row r="135" spans="1:16" ht="18" customHeight="1" hidden="1">
      <c r="A135" s="27" t="s">
        <v>9</v>
      </c>
      <c r="B135" s="23">
        <v>1</v>
      </c>
      <c r="C135" s="24" t="s">
        <v>1</v>
      </c>
      <c r="D135" s="25">
        <v>12</v>
      </c>
      <c r="E135" s="28">
        <v>8</v>
      </c>
      <c r="F135" s="29" t="s">
        <v>1</v>
      </c>
      <c r="G135" s="30">
        <v>12</v>
      </c>
      <c r="H135" s="23">
        <v>8</v>
      </c>
      <c r="I135" s="24" t="s">
        <v>1</v>
      </c>
      <c r="J135" s="25">
        <v>13</v>
      </c>
      <c r="K135" s="31">
        <v>4</v>
      </c>
      <c r="L135" s="32" t="s">
        <v>1</v>
      </c>
      <c r="M135" s="33">
        <v>10</v>
      </c>
      <c r="N135" s="31">
        <v>2</v>
      </c>
      <c r="O135" s="32" t="s">
        <v>1</v>
      </c>
      <c r="P135" s="33">
        <v>9</v>
      </c>
    </row>
    <row r="136" spans="1:17" ht="18" customHeight="1" hidden="1">
      <c r="A136" s="34" t="s">
        <v>28</v>
      </c>
      <c r="B136" s="45">
        <v>7</v>
      </c>
      <c r="C136" s="46" t="s">
        <v>1</v>
      </c>
      <c r="D136" s="44">
        <v>10</v>
      </c>
      <c r="E136" s="47">
        <v>4</v>
      </c>
      <c r="F136" s="48" t="s">
        <v>1</v>
      </c>
      <c r="G136" s="49">
        <v>16</v>
      </c>
      <c r="H136" s="45">
        <v>6</v>
      </c>
      <c r="I136" s="46" t="s">
        <v>1</v>
      </c>
      <c r="J136" s="44">
        <v>11</v>
      </c>
      <c r="K136" s="45">
        <v>6</v>
      </c>
      <c r="L136" s="46" t="s">
        <v>1</v>
      </c>
      <c r="M136" s="44">
        <v>12</v>
      </c>
      <c r="N136" s="45">
        <v>7</v>
      </c>
      <c r="O136" s="46" t="s">
        <v>1</v>
      </c>
      <c r="P136" s="44">
        <v>14</v>
      </c>
      <c r="Q136" s="94">
        <v>6</v>
      </c>
    </row>
    <row r="137" spans="1:35" ht="18" customHeight="1" hidden="1" thickBot="1">
      <c r="A137" s="67" t="s">
        <v>29</v>
      </c>
      <c r="B137" s="67">
        <v>6</v>
      </c>
      <c r="C137" s="68" t="s">
        <v>1</v>
      </c>
      <c r="D137" s="69">
        <v>9</v>
      </c>
      <c r="E137" s="67">
        <v>6</v>
      </c>
      <c r="F137" s="68" t="s">
        <v>1</v>
      </c>
      <c r="G137" s="69">
        <v>10</v>
      </c>
      <c r="H137" s="67">
        <v>7</v>
      </c>
      <c r="I137" s="68" t="s">
        <v>1</v>
      </c>
      <c r="J137" s="69">
        <v>12</v>
      </c>
      <c r="K137" s="67">
        <v>7</v>
      </c>
      <c r="L137" s="68" t="s">
        <v>1</v>
      </c>
      <c r="M137" s="69">
        <v>13</v>
      </c>
      <c r="N137" s="67">
        <v>6</v>
      </c>
      <c r="O137" s="68" t="s">
        <v>1</v>
      </c>
      <c r="P137" s="69">
        <v>13</v>
      </c>
      <c r="Q137" s="94">
        <v>7</v>
      </c>
      <c r="R137">
        <f aca="true" t="shared" si="0" ref="R137:AG137">SUM(R34+R37+R45+R48+R56+R59+R68+R70+R81+R83+R94+R97+R107+R112+R119+R122+R139+R142)</f>
        <v>157</v>
      </c>
      <c r="S137" s="73">
        <f t="shared" si="0"/>
        <v>10</v>
      </c>
      <c r="T137" s="84">
        <f t="shared" si="0"/>
        <v>10</v>
      </c>
      <c r="U137" s="83">
        <f t="shared" si="0"/>
        <v>12</v>
      </c>
      <c r="V137" s="84">
        <f t="shared" si="0"/>
        <v>12</v>
      </c>
      <c r="W137" s="86">
        <f t="shared" si="0"/>
        <v>11</v>
      </c>
      <c r="X137" s="85">
        <f t="shared" si="0"/>
        <v>13</v>
      </c>
      <c r="Y137" s="90">
        <f t="shared" si="0"/>
        <v>12</v>
      </c>
      <c r="Z137" s="83">
        <f t="shared" si="0"/>
        <v>11</v>
      </c>
      <c r="AA137" s="83">
        <f t="shared" si="0"/>
        <v>8</v>
      </c>
      <c r="AB137" s="86">
        <f t="shared" si="0"/>
        <v>10</v>
      </c>
      <c r="AC137" s="86">
        <f t="shared" si="0"/>
        <v>9</v>
      </c>
      <c r="AD137" s="85">
        <f t="shared" si="0"/>
        <v>4</v>
      </c>
      <c r="AE137" s="86">
        <f t="shared" si="0"/>
        <v>4</v>
      </c>
      <c r="AF137" s="90">
        <f t="shared" si="0"/>
        <v>6</v>
      </c>
      <c r="AG137" s="90">
        <f t="shared" si="0"/>
        <v>7</v>
      </c>
      <c r="AI137" t="s">
        <v>25</v>
      </c>
    </row>
    <row r="138" spans="18:35" ht="18" customHeight="1" hidden="1">
      <c r="R138">
        <f aca="true" t="shared" si="1" ref="R138:AG138">SUM(R39+R40+R50+R51+R61+R62+R74+R75+R87+R88+R100+R101+R113+R114+R124+R125+R144+R145)</f>
        <v>159</v>
      </c>
      <c r="S138" s="73">
        <f t="shared" si="1"/>
        <v>4</v>
      </c>
      <c r="T138" s="4">
        <f t="shared" si="1"/>
        <v>4</v>
      </c>
      <c r="U138" s="73">
        <f t="shared" si="1"/>
        <v>7</v>
      </c>
      <c r="V138" s="4">
        <f t="shared" si="1"/>
        <v>2</v>
      </c>
      <c r="W138" s="76">
        <f t="shared" si="1"/>
        <v>7</v>
      </c>
      <c r="X138" s="78">
        <f t="shared" si="1"/>
        <v>2</v>
      </c>
      <c r="Y138" s="88">
        <f t="shared" si="1"/>
        <v>4</v>
      </c>
      <c r="Z138" s="73">
        <f t="shared" si="1"/>
        <v>4</v>
      </c>
      <c r="AA138" s="73">
        <f t="shared" si="1"/>
        <v>17</v>
      </c>
      <c r="AB138" s="86">
        <f t="shared" si="1"/>
        <v>8</v>
      </c>
      <c r="AC138" s="86">
        <f t="shared" si="1"/>
        <v>13</v>
      </c>
      <c r="AD138" s="85">
        <f t="shared" si="1"/>
        <v>15</v>
      </c>
      <c r="AE138" s="76">
        <f t="shared" si="1"/>
        <v>15</v>
      </c>
      <c r="AF138" s="88">
        <f t="shared" si="1"/>
        <v>15</v>
      </c>
      <c r="AG138" s="88">
        <f t="shared" si="1"/>
        <v>18</v>
      </c>
      <c r="AI138" t="s">
        <v>26</v>
      </c>
    </row>
    <row r="139" spans="1:18" ht="18" customHeight="1" hidden="1">
      <c r="A139" s="150" t="s">
        <v>47</v>
      </c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R139">
        <f>SUM(S139:AH139)</f>
        <v>0</v>
      </c>
    </row>
    <row r="140" spans="1:16" ht="18" customHeight="1">
      <c r="A140" s="151" t="s">
        <v>48</v>
      </c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</row>
    <row r="141" ht="18" customHeight="1"/>
    <row r="142" ht="18" customHeight="1">
      <c r="R142">
        <f>SUM(S142:AH142)</f>
        <v>0</v>
      </c>
    </row>
    <row r="143" ht="18" customHeight="1"/>
    <row r="144" ht="18" customHeight="1">
      <c r="R144">
        <f>SUM(S144:AH144)</f>
        <v>0</v>
      </c>
    </row>
    <row r="145" ht="18" customHeight="1">
      <c r="R145">
        <f>SUM(S145:AH145)</f>
        <v>0</v>
      </c>
    </row>
  </sheetData>
  <sheetProtection/>
  <mergeCells count="66">
    <mergeCell ref="G111:H111"/>
    <mergeCell ref="G105:H105"/>
    <mergeCell ref="N118:P118"/>
    <mergeCell ref="N91:P91"/>
    <mergeCell ref="B129:D129"/>
    <mergeCell ref="E129:G129"/>
    <mergeCell ref="H129:J129"/>
    <mergeCell ref="K129:M129"/>
    <mergeCell ref="N129:P129"/>
    <mergeCell ref="B118:D118"/>
    <mergeCell ref="E118:G118"/>
    <mergeCell ref="H118:J118"/>
    <mergeCell ref="K118:M118"/>
    <mergeCell ref="B78:D78"/>
    <mergeCell ref="H104:J104"/>
    <mergeCell ref="A117:P117"/>
    <mergeCell ref="K104:M104"/>
    <mergeCell ref="N104:P104"/>
    <mergeCell ref="A90:P90"/>
    <mergeCell ref="B91:D91"/>
    <mergeCell ref="K91:M91"/>
    <mergeCell ref="B65:D65"/>
    <mergeCell ref="A103:P103"/>
    <mergeCell ref="B104:D104"/>
    <mergeCell ref="E104:G104"/>
    <mergeCell ref="K78:M78"/>
    <mergeCell ref="H65:J65"/>
    <mergeCell ref="K65:M65"/>
    <mergeCell ref="N65:P65"/>
    <mergeCell ref="A77:P77"/>
    <mergeCell ref="N78:P78"/>
    <mergeCell ref="A52:P52"/>
    <mergeCell ref="E78:G78"/>
    <mergeCell ref="H78:J78"/>
    <mergeCell ref="A53:P53"/>
    <mergeCell ref="B54:D54"/>
    <mergeCell ref="E54:G54"/>
    <mergeCell ref="H54:J54"/>
    <mergeCell ref="K54:M54"/>
    <mergeCell ref="N54:P54"/>
    <mergeCell ref="A64:P64"/>
    <mergeCell ref="A31:P31"/>
    <mergeCell ref="A42:P42"/>
    <mergeCell ref="N43:P43"/>
    <mergeCell ref="B43:D43"/>
    <mergeCell ref="E43:G43"/>
    <mergeCell ref="H43:J43"/>
    <mergeCell ref="K43:M43"/>
    <mergeCell ref="A139:P139"/>
    <mergeCell ref="A140:P140"/>
    <mergeCell ref="A128:P128"/>
    <mergeCell ref="A1:P1"/>
    <mergeCell ref="B32:D32"/>
    <mergeCell ref="E32:G32"/>
    <mergeCell ref="H32:J32"/>
    <mergeCell ref="K32:M32"/>
    <mergeCell ref="N32:P32"/>
    <mergeCell ref="E65:G65"/>
    <mergeCell ref="G66:H66"/>
    <mergeCell ref="G72:H72"/>
    <mergeCell ref="G79:H79"/>
    <mergeCell ref="G85:H85"/>
    <mergeCell ref="G98:H98"/>
    <mergeCell ref="G92:H92"/>
    <mergeCell ref="E91:G91"/>
    <mergeCell ref="H91:J91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50" t="s">
        <v>23</v>
      </c>
    </row>
    <row r="2" spans="1:17" s="6" customFormat="1" ht="19.5" customHeight="1" thickBot="1">
      <c r="A2" s="57" t="s">
        <v>19</v>
      </c>
      <c r="B2" s="58">
        <v>1</v>
      </c>
      <c r="C2" s="58">
        <v>2</v>
      </c>
      <c r="D2" s="58">
        <v>3</v>
      </c>
      <c r="E2" s="58">
        <v>4</v>
      </c>
      <c r="F2" s="58">
        <v>5</v>
      </c>
      <c r="G2" s="58">
        <v>6</v>
      </c>
      <c r="H2" s="58">
        <v>7</v>
      </c>
      <c r="I2" s="58">
        <v>8</v>
      </c>
      <c r="J2" s="58">
        <v>9</v>
      </c>
      <c r="K2" s="58">
        <v>10</v>
      </c>
      <c r="L2" s="58">
        <v>11</v>
      </c>
      <c r="M2" s="58">
        <v>12</v>
      </c>
      <c r="N2" s="58">
        <v>13</v>
      </c>
      <c r="O2" s="58">
        <v>14</v>
      </c>
      <c r="P2" s="58">
        <v>15</v>
      </c>
      <c r="Q2" s="59">
        <v>16</v>
      </c>
    </row>
    <row r="3" spans="1:17" ht="19.5" customHeight="1">
      <c r="A3" s="60" t="s">
        <v>20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</row>
    <row r="4" spans="1:17" ht="19.5" customHeight="1" thickBot="1">
      <c r="A4" s="53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4"/>
    </row>
    <row r="5" spans="1:17" ht="19.5" customHeight="1">
      <c r="A5" s="60" t="s">
        <v>21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1:17" ht="19.5" customHeight="1" thickBot="1">
      <c r="A6" s="53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4"/>
    </row>
    <row r="7" spans="1:17" ht="19.5" customHeight="1">
      <c r="A7" s="51" t="s">
        <v>22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2"/>
    </row>
    <row r="8" spans="1:17" ht="19.5" customHeight="1" thickBot="1">
      <c r="A8" s="5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4"/>
    </row>
    <row r="11" spans="1:4" ht="19.5" customHeight="1" thickBot="1">
      <c r="A11" s="50" t="s">
        <v>24</v>
      </c>
      <c r="D11" s="42" t="s">
        <v>8</v>
      </c>
    </row>
    <row r="12" spans="1:15" ht="19.5" customHeight="1" thickBot="1">
      <c r="A12" s="57" t="s">
        <v>19</v>
      </c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58">
        <v>6</v>
      </c>
      <c r="H12" s="58">
        <v>7</v>
      </c>
      <c r="I12" s="58">
        <v>8</v>
      </c>
      <c r="J12" s="58">
        <v>9</v>
      </c>
      <c r="K12" s="58">
        <v>10</v>
      </c>
      <c r="L12" s="58">
        <v>11</v>
      </c>
      <c r="M12" s="58">
        <v>12</v>
      </c>
      <c r="N12" s="58">
        <v>13</v>
      </c>
      <c r="O12" s="58">
        <v>14</v>
      </c>
    </row>
    <row r="13" spans="1:15" ht="19.5" customHeight="1">
      <c r="A13" s="60" t="s">
        <v>20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19.5" customHeight="1" thickBot="1">
      <c r="A14" s="53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ht="19.5" customHeight="1">
      <c r="A15" s="60" t="s">
        <v>21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5" ht="19.5" customHeight="1" thickBot="1">
      <c r="A16" s="53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ht="19.5" customHeight="1">
      <c r="A17" s="51" t="s">
        <v>22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9.5" customHeight="1" thickBot="1">
      <c r="A18" s="53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2023-05-14T14:20:42Z</cp:lastPrinted>
  <dcterms:created xsi:type="dcterms:W3CDTF">2008-01-27T02:10:13Z</dcterms:created>
  <dcterms:modified xsi:type="dcterms:W3CDTF">2023-05-16T05:32:53Z</dcterms:modified>
  <cp:category/>
  <cp:version/>
  <cp:contentType/>
  <cp:contentStatus/>
</cp:coreProperties>
</file>