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386" windowWidth="9900" windowHeight="7350" activeTab="0"/>
  </bookViews>
  <sheets>
    <sheet name="Sheet1" sheetId="1" r:id="rId1"/>
    <sheet name="Sheet2" sheetId="2" r:id="rId2"/>
    <sheet name="Sheet3" sheetId="3" r:id="rId3"/>
  </sheets>
  <definedNames>
    <definedName name="_xlfn.BAHTTEXT" hidden="1">#NAME?</definedName>
    <definedName name="_xlnm.Print_Area" localSheetId="0">'Sheet1'!$A$1:$P$132</definedName>
    <definedName name="_xlnm.Print_Area" localSheetId="1">'Sheet2'!$A$2:$Q$18</definedName>
  </definedNames>
  <calcPr fullCalcOnLoad="1"/>
</workbook>
</file>

<file path=xl/sharedStrings.xml><?xml version="1.0" encoding="utf-8"?>
<sst xmlns="http://schemas.openxmlformats.org/spreadsheetml/2006/main" count="577" uniqueCount="88">
  <si>
    <t>Court</t>
  </si>
  <si>
    <t>VS</t>
  </si>
  <si>
    <t>Team #</t>
  </si>
  <si>
    <t>All matches are a single game to 25 win by 2, 27 max using rally scoring.  Change sides at 13 points</t>
  </si>
  <si>
    <t>Report missing scores to aevolleyball@comcast.net  Scores unreported after 2 weeks are dropped from standings</t>
  </si>
  <si>
    <t>A</t>
  </si>
  <si>
    <t>C</t>
  </si>
  <si>
    <t>D</t>
  </si>
  <si>
    <t xml:space="preserve"> </t>
  </si>
  <si>
    <t>F</t>
  </si>
  <si>
    <t>Court A is the north court, Court B is the center court and Court C is the south court in Upper WEST Gym @ Ingraham</t>
  </si>
  <si>
    <t>Court D is the north court, Court E is the center court and Court F is the south court in Upper EAST Gym @ Ingraham</t>
  </si>
  <si>
    <t>Court G is the north court, Court H is the South court in the LOWER EAST Gym @ Ingraham H.S.</t>
  </si>
  <si>
    <t>B</t>
  </si>
  <si>
    <t>E</t>
  </si>
  <si>
    <t>G</t>
  </si>
  <si>
    <t>H</t>
  </si>
  <si>
    <t>If you make a mistake, erase or use a single line through the wrong team so that the wrong team # is still readable.</t>
  </si>
  <si>
    <t xml:space="preserve">Team Name       </t>
  </si>
  <si>
    <t xml:space="preserve">Team Captain       </t>
  </si>
  <si>
    <t xml:space="preserve">Please circle the winning team on the copy of the chart in the upper level lobby. </t>
  </si>
  <si>
    <t>Team</t>
  </si>
  <si>
    <t>Middle</t>
  </si>
  <si>
    <t>Basement</t>
  </si>
  <si>
    <t>Outer</t>
  </si>
  <si>
    <t>Upper Division</t>
  </si>
  <si>
    <t>Middle Division</t>
  </si>
  <si>
    <t>Middle Court</t>
  </si>
  <si>
    <t>Lower Court</t>
  </si>
  <si>
    <t>Goal</t>
  </si>
  <si>
    <t>I</t>
  </si>
  <si>
    <t>J</t>
  </si>
  <si>
    <t>Reckless Abandon</t>
  </si>
  <si>
    <t>Spiny Bumpsuckers</t>
  </si>
  <si>
    <t>Deborah</t>
  </si>
  <si>
    <t>Harstad</t>
  </si>
  <si>
    <t>Mandy</t>
  </si>
  <si>
    <t>John</t>
  </si>
  <si>
    <t>Patti</t>
  </si>
  <si>
    <t>Goldman</t>
  </si>
  <si>
    <t>Anna</t>
  </si>
  <si>
    <t>Hedstrom</t>
  </si>
  <si>
    <t>Brady</t>
  </si>
  <si>
    <t>Thompson</t>
  </si>
  <si>
    <t>Bumpin' Uglies</t>
  </si>
  <si>
    <t>Rosanne</t>
  </si>
  <si>
    <t>Greenway</t>
  </si>
  <si>
    <t>Best Sets of Your Life</t>
  </si>
  <si>
    <t>Chelsea</t>
  </si>
  <si>
    <t>Middle 1 Group</t>
  </si>
  <si>
    <t>Middle 2 Group</t>
  </si>
  <si>
    <t>*</t>
  </si>
  <si>
    <t>A/E VOLLEYBALL LEAGUE - INGRAHAM MIDDLE DIVISION-WINTER 2018</t>
  </si>
  <si>
    <t>NO GAMES ON FEB 4TH (SUPERBOWL) OR FEB 18TH (PRESIDENTS' DAY)</t>
  </si>
  <si>
    <t>Tournament on Mar. 25th - Teams Seeded by Regular Season Record - starts at 2:30  and ends at 4:30 PM</t>
  </si>
  <si>
    <t>Josh</t>
  </si>
  <si>
    <t xml:space="preserve">Dean's List         </t>
  </si>
  <si>
    <t xml:space="preserve">TeamWorks        </t>
  </si>
  <si>
    <t>Stevenson</t>
  </si>
  <si>
    <t xml:space="preserve">Net Ninjas          </t>
  </si>
  <si>
    <t>Kristine</t>
  </si>
  <si>
    <t>Petesch</t>
  </si>
  <si>
    <t>Spider Monkeys</t>
  </si>
  <si>
    <t xml:space="preserve">WePlay                </t>
  </si>
  <si>
    <t>Alex</t>
  </si>
  <si>
    <t>Sum</t>
  </si>
  <si>
    <t xml:space="preserve">Balls Deep         </t>
  </si>
  <si>
    <t>Deniz</t>
  </si>
  <si>
    <t>Ozgoren</t>
  </si>
  <si>
    <t xml:space="preserve">Ball Hawks          </t>
  </si>
  <si>
    <t>David</t>
  </si>
  <si>
    <t>Ross</t>
  </si>
  <si>
    <t xml:space="preserve">Volley Llamas   </t>
  </si>
  <si>
    <t>Cassie</t>
  </si>
  <si>
    <t xml:space="preserve">SO HAWT                  </t>
  </si>
  <si>
    <t xml:space="preserve">Sloppy Papis     </t>
  </si>
  <si>
    <t>Kevin</t>
  </si>
  <si>
    <t xml:space="preserve">Lai       </t>
  </si>
  <si>
    <t xml:space="preserve">ASCE YMF           </t>
  </si>
  <si>
    <t>Leo</t>
  </si>
  <si>
    <t>Moyer</t>
  </si>
  <si>
    <t xml:space="preserve">Burgess </t>
  </si>
  <si>
    <t xml:space="preserve">Schivell    </t>
  </si>
  <si>
    <t xml:space="preserve">Fletcher   </t>
  </si>
  <si>
    <t xml:space="preserve">Rowe        </t>
  </si>
  <si>
    <t>Geezers, Sons and Nasties</t>
  </si>
  <si>
    <t>16F</t>
  </si>
  <si>
    <t>Team 16 Forfeiting 3/18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</si>
</sst>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9">
    <font>
      <sz val="10"/>
      <name val="Arial"/>
      <family val="0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i/>
      <sz val="14"/>
      <color indexed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1"/>
      <color indexed="56"/>
      <name val="Arial"/>
      <family val="2"/>
    </font>
    <font>
      <b/>
      <sz val="20"/>
      <color indexed="8"/>
      <name val="Arial"/>
      <family val="2"/>
    </font>
    <font>
      <b/>
      <sz val="2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2060"/>
      <name val="Calibri"/>
      <family val="2"/>
    </font>
    <font>
      <b/>
      <sz val="11"/>
      <color theme="1"/>
      <name val="Arial"/>
      <family val="2"/>
    </font>
    <font>
      <b/>
      <sz val="11"/>
      <color rgb="FF002060"/>
      <name val="Arial"/>
      <family val="2"/>
    </font>
    <font>
      <b/>
      <sz val="20"/>
      <color theme="1"/>
      <name val="Arial"/>
      <family val="2"/>
    </font>
    <font>
      <b/>
      <sz val="20"/>
      <color rgb="FF00206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8" fillId="0" borderId="11" xfId="0" applyFont="1" applyBorder="1" applyAlignment="1">
      <alignment/>
    </xf>
    <xf numFmtId="0" fontId="3" fillId="0" borderId="0" xfId="0" applyFont="1" applyFill="1" applyAlignment="1">
      <alignment/>
    </xf>
    <xf numFmtId="0" fontId="9" fillId="0" borderId="13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34" borderId="32" xfId="0" applyFont="1" applyFill="1" applyBorder="1" applyAlignment="1">
      <alignment horizontal="center"/>
    </xf>
    <xf numFmtId="0" fontId="9" fillId="34" borderId="33" xfId="0" applyFont="1" applyFill="1" applyBorder="1" applyAlignment="1">
      <alignment horizontal="center"/>
    </xf>
    <xf numFmtId="0" fontId="9" fillId="34" borderId="34" xfId="0" applyFont="1" applyFill="1" applyBorder="1" applyAlignment="1">
      <alignment horizontal="center"/>
    </xf>
    <xf numFmtId="0" fontId="9" fillId="34" borderId="35" xfId="0" applyFont="1" applyFill="1" applyBorder="1" applyAlignment="1">
      <alignment horizontal="center"/>
    </xf>
    <xf numFmtId="0" fontId="9" fillId="34" borderId="36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right"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9" fillId="35" borderId="0" xfId="0" applyFont="1" applyFill="1" applyAlignment="1">
      <alignment/>
    </xf>
    <xf numFmtId="0" fontId="3" fillId="10" borderId="0" xfId="0" applyFont="1" applyFill="1" applyAlignment="1">
      <alignment/>
    </xf>
    <xf numFmtId="0" fontId="0" fillId="10" borderId="0" xfId="0" applyFill="1" applyAlignment="1">
      <alignment/>
    </xf>
    <xf numFmtId="0" fontId="9" fillId="10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10" borderId="0" xfId="0" applyFont="1" applyFill="1" applyAlignment="1">
      <alignment/>
    </xf>
    <xf numFmtId="0" fontId="3" fillId="13" borderId="0" xfId="0" applyFont="1" applyFill="1" applyAlignment="1">
      <alignment/>
    </xf>
    <xf numFmtId="0" fontId="0" fillId="13" borderId="0" xfId="0" applyFill="1" applyAlignment="1">
      <alignment/>
    </xf>
    <xf numFmtId="0" fontId="9" fillId="13" borderId="0" xfId="0" applyFont="1" applyFill="1" applyAlignment="1">
      <alignment/>
    </xf>
    <xf numFmtId="0" fontId="0" fillId="13" borderId="0" xfId="0" applyFont="1" applyFill="1" applyAlignment="1">
      <alignment/>
    </xf>
    <xf numFmtId="0" fontId="2" fillId="0" borderId="11" xfId="0" applyFont="1" applyBorder="1" applyAlignment="1">
      <alignment horizontal="left"/>
    </xf>
    <xf numFmtId="0" fontId="52" fillId="0" borderId="0" xfId="0" applyFont="1" applyAlignment="1">
      <alignment/>
    </xf>
    <xf numFmtId="0" fontId="54" fillId="0" borderId="0" xfId="0" applyFont="1" applyFill="1" applyAlignment="1">
      <alignment/>
    </xf>
    <xf numFmtId="18" fontId="14" fillId="0" borderId="10" xfId="0" applyNumberFormat="1" applyFont="1" applyBorder="1" applyAlignment="1">
      <alignment horizontal="center"/>
    </xf>
    <xf numFmtId="18" fontId="14" fillId="0" borderId="37" xfId="0" applyNumberFormat="1" applyFont="1" applyBorder="1" applyAlignment="1">
      <alignment horizontal="center"/>
    </xf>
    <xf numFmtId="18" fontId="14" fillId="0" borderId="27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18" fontId="14" fillId="0" borderId="20" xfId="0" applyNumberFormat="1" applyFont="1" applyBorder="1" applyAlignment="1">
      <alignment horizontal="center"/>
    </xf>
    <xf numFmtId="18" fontId="14" fillId="0" borderId="38" xfId="0" applyNumberFormat="1" applyFont="1" applyBorder="1" applyAlignment="1">
      <alignment horizontal="center"/>
    </xf>
    <xf numFmtId="18" fontId="14" fillId="0" borderId="21" xfId="0" applyNumberFormat="1" applyFont="1" applyBorder="1" applyAlignment="1">
      <alignment horizontal="center"/>
    </xf>
    <xf numFmtId="18" fontId="14" fillId="0" borderId="17" xfId="0" applyNumberFormat="1" applyFont="1" applyBorder="1" applyAlignment="1">
      <alignment horizontal="center"/>
    </xf>
    <xf numFmtId="18" fontId="14" fillId="0" borderId="0" xfId="0" applyNumberFormat="1" applyFont="1" applyBorder="1" applyAlignment="1">
      <alignment horizontal="center"/>
    </xf>
    <xf numFmtId="18" fontId="14" fillId="0" borderId="18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37" borderId="14" xfId="0" applyFont="1" applyFill="1" applyBorder="1" applyAlignment="1">
      <alignment horizontal="center"/>
    </xf>
    <xf numFmtId="0" fontId="9" fillId="37" borderId="16" xfId="0" applyFont="1" applyFill="1" applyBorder="1" applyAlignment="1">
      <alignment horizontal="center"/>
    </xf>
    <xf numFmtId="0" fontId="9" fillId="37" borderId="13" xfId="0" applyFont="1" applyFill="1" applyBorder="1" applyAlignment="1">
      <alignment horizontal="center"/>
    </xf>
    <xf numFmtId="0" fontId="9" fillId="37" borderId="19" xfId="0" applyFont="1" applyFill="1" applyBorder="1" applyAlignment="1">
      <alignment horizontal="center"/>
    </xf>
    <xf numFmtId="0" fontId="9" fillId="37" borderId="17" xfId="0" applyFont="1" applyFill="1" applyBorder="1" applyAlignment="1">
      <alignment horizontal="center"/>
    </xf>
    <xf numFmtId="0" fontId="9" fillId="37" borderId="18" xfId="0" applyFont="1" applyFill="1" applyBorder="1" applyAlignment="1">
      <alignment horizontal="center"/>
    </xf>
    <xf numFmtId="0" fontId="9" fillId="37" borderId="20" xfId="0" applyFont="1" applyFill="1" applyBorder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Fill="1" applyAlignment="1">
      <alignment/>
    </xf>
    <xf numFmtId="0" fontId="9" fillId="37" borderId="21" xfId="0" applyFont="1" applyFill="1" applyBorder="1" applyAlignment="1">
      <alignment horizontal="center"/>
    </xf>
    <xf numFmtId="0" fontId="9" fillId="37" borderId="11" xfId="0" applyFont="1" applyFill="1" applyBorder="1" applyAlignment="1">
      <alignment horizontal="center"/>
    </xf>
    <xf numFmtId="0" fontId="9" fillId="37" borderId="12" xfId="0" applyFont="1" applyFill="1" applyBorder="1" applyAlignment="1">
      <alignment horizontal="center"/>
    </xf>
    <xf numFmtId="0" fontId="9" fillId="37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57" fillId="0" borderId="0" xfId="0" applyFont="1" applyBorder="1" applyAlignment="1">
      <alignment/>
    </xf>
    <xf numFmtId="0" fontId="58" fillId="0" borderId="0" xfId="0" applyFont="1" applyFill="1" applyBorder="1" applyAlignment="1">
      <alignment/>
    </xf>
    <xf numFmtId="0" fontId="58" fillId="0" borderId="0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12" fillId="0" borderId="12" xfId="0" applyFont="1" applyBorder="1" applyAlignment="1">
      <alignment horizontal="center"/>
    </xf>
    <xf numFmtId="0" fontId="55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Fill="1" applyBorder="1" applyAlignment="1">
      <alignment/>
    </xf>
    <xf numFmtId="0" fontId="15" fillId="0" borderId="12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52" fillId="0" borderId="12" xfId="0" applyFont="1" applyBorder="1" applyAlignment="1">
      <alignment/>
    </xf>
    <xf numFmtId="0" fontId="9" fillId="37" borderId="34" xfId="0" applyFont="1" applyFill="1" applyBorder="1" applyAlignment="1">
      <alignment horizontal="center"/>
    </xf>
    <xf numFmtId="0" fontId="9" fillId="37" borderId="36" xfId="0" applyFont="1" applyFill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31" xfId="0" applyBorder="1" applyAlignment="1">
      <alignment horizontal="center"/>
    </xf>
    <xf numFmtId="0" fontId="56" fillId="0" borderId="20" xfId="0" applyFont="1" applyFill="1" applyBorder="1" applyAlignment="1">
      <alignment horizontal="center"/>
    </xf>
    <xf numFmtId="0" fontId="56" fillId="0" borderId="38" xfId="0" applyFont="1" applyFill="1" applyBorder="1" applyAlignment="1">
      <alignment horizontal="center"/>
    </xf>
    <xf numFmtId="0" fontId="56" fillId="0" borderId="21" xfId="0" applyFont="1" applyFill="1" applyBorder="1" applyAlignment="1">
      <alignment horizontal="center"/>
    </xf>
    <xf numFmtId="18" fontId="56" fillId="0" borderId="13" xfId="0" applyNumberFormat="1" applyFont="1" applyFill="1" applyBorder="1" applyAlignment="1">
      <alignment horizontal="center"/>
    </xf>
    <xf numFmtId="18" fontId="56" fillId="0" borderId="12" xfId="0" applyNumberFormat="1" applyFont="1" applyFill="1" applyBorder="1" applyAlignment="1">
      <alignment horizontal="center"/>
    </xf>
    <xf numFmtId="18" fontId="56" fillId="0" borderId="14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8" fontId="56" fillId="0" borderId="20" xfId="0" applyNumberFormat="1" applyFont="1" applyBorder="1" applyAlignment="1">
      <alignment horizontal="center"/>
    </xf>
    <xf numFmtId="18" fontId="56" fillId="0" borderId="38" xfId="0" applyNumberFormat="1" applyFont="1" applyBorder="1" applyAlignment="1">
      <alignment horizontal="center"/>
    </xf>
    <xf numFmtId="18" fontId="56" fillId="0" borderId="21" xfId="0" applyNumberFormat="1" applyFont="1" applyBorder="1" applyAlignment="1">
      <alignment horizontal="center"/>
    </xf>
    <xf numFmtId="0" fontId="56" fillId="0" borderId="13" xfId="0" applyFont="1" applyFill="1" applyBorder="1" applyAlignment="1">
      <alignment horizontal="center"/>
    </xf>
    <xf numFmtId="0" fontId="56" fillId="0" borderId="12" xfId="0" applyFont="1" applyFill="1" applyBorder="1" applyAlignment="1">
      <alignment horizontal="center"/>
    </xf>
    <xf numFmtId="0" fontId="56" fillId="0" borderId="14" xfId="0" applyFont="1" applyFill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8" fontId="14" fillId="0" borderId="40" xfId="0" applyNumberFormat="1" applyFont="1" applyBorder="1" applyAlignment="1">
      <alignment horizontal="center"/>
    </xf>
    <xf numFmtId="18" fontId="14" fillId="0" borderId="41" xfId="0" applyNumberFormat="1" applyFont="1" applyBorder="1" applyAlignment="1">
      <alignment horizontal="center"/>
    </xf>
    <xf numFmtId="18" fontId="14" fillId="0" borderId="42" xfId="0" applyNumberFormat="1" applyFont="1" applyBorder="1" applyAlignment="1">
      <alignment horizontal="center"/>
    </xf>
    <xf numFmtId="18" fontId="56" fillId="0" borderId="13" xfId="0" applyNumberFormat="1" applyFont="1" applyBorder="1" applyAlignment="1">
      <alignment horizontal="center"/>
    </xf>
    <xf numFmtId="18" fontId="56" fillId="0" borderId="12" xfId="0" applyNumberFormat="1" applyFont="1" applyBorder="1" applyAlignment="1">
      <alignment horizontal="center"/>
    </xf>
    <xf numFmtId="18" fontId="56" fillId="0" borderId="14" xfId="0" applyNumberFormat="1" applyFont="1" applyBorder="1" applyAlignment="1">
      <alignment horizontal="center"/>
    </xf>
    <xf numFmtId="18" fontId="56" fillId="0" borderId="10" xfId="0" applyNumberFormat="1" applyFont="1" applyBorder="1" applyAlignment="1">
      <alignment horizontal="center"/>
    </xf>
    <xf numFmtId="18" fontId="56" fillId="0" borderId="37" xfId="0" applyNumberFormat="1" applyFont="1" applyBorder="1" applyAlignment="1">
      <alignment horizontal="center"/>
    </xf>
    <xf numFmtId="18" fontId="56" fillId="0" borderId="27" xfId="0" applyNumberFormat="1" applyFont="1" applyBorder="1" applyAlignment="1">
      <alignment horizontal="center"/>
    </xf>
    <xf numFmtId="0" fontId="56" fillId="0" borderId="16" xfId="0" applyFont="1" applyFill="1" applyBorder="1" applyAlignment="1">
      <alignment horizontal="center"/>
    </xf>
    <xf numFmtId="0" fontId="56" fillId="0" borderId="11" xfId="0" applyFont="1" applyFill="1" applyBorder="1" applyAlignment="1">
      <alignment horizontal="center"/>
    </xf>
    <xf numFmtId="0" fontId="56" fillId="0" borderId="19" xfId="0" applyFont="1" applyFill="1" applyBorder="1" applyAlignment="1">
      <alignment horizontal="center"/>
    </xf>
    <xf numFmtId="0" fontId="0" fillId="0" borderId="0" xfId="0" applyAlignment="1">
      <alignment horizontal="left"/>
    </xf>
    <xf numFmtId="164" fontId="0" fillId="0" borderId="39" xfId="0" applyNumberFormat="1" applyFill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3" fillId="0" borderId="0" xfId="0" applyFont="1" applyAlignment="1">
      <alignment horizontal="left"/>
    </xf>
    <xf numFmtId="18" fontId="56" fillId="0" borderId="0" xfId="0" applyNumberFormat="1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43"/>
  <sheetViews>
    <sheetView tabSelected="1" zoomScalePageLayoutView="0" workbookViewId="0" topLeftCell="A1">
      <pane ySplit="1" topLeftCell="A129" activePane="bottomLeft" state="frozen"/>
      <selection pane="topLeft" activeCell="A1" sqref="A1"/>
      <selection pane="bottomLeft" activeCell="N140" activeCellId="2" sqref="N137:N138 P139 N140"/>
    </sheetView>
  </sheetViews>
  <sheetFormatPr defaultColWidth="9.140625" defaultRowHeight="12.75"/>
  <cols>
    <col min="2" max="2" width="9.140625" style="9" customWidth="1"/>
    <col min="3" max="3" width="4.421875" style="0" customWidth="1"/>
    <col min="4" max="4" width="9.140625" style="5" customWidth="1"/>
    <col min="5" max="5" width="9.140625" style="9" customWidth="1"/>
    <col min="6" max="6" width="4.421875" style="0" customWidth="1"/>
    <col min="7" max="7" width="9.8515625" style="5" customWidth="1"/>
    <col min="8" max="8" width="9.8515625" style="9" customWidth="1"/>
    <col min="9" max="9" width="4.421875" style="0" customWidth="1"/>
    <col min="10" max="10" width="9.140625" style="5" customWidth="1"/>
    <col min="11" max="11" width="9.140625" style="9" customWidth="1"/>
    <col min="12" max="12" width="4.421875" style="0" customWidth="1"/>
    <col min="13" max="13" width="9.140625" style="5" customWidth="1"/>
    <col min="15" max="15" width="4.421875" style="0" customWidth="1"/>
    <col min="16" max="16" width="9.7109375" style="0" customWidth="1"/>
    <col min="19" max="19" width="3.140625" style="78" customWidth="1"/>
    <col min="20" max="20" width="3.140625" style="4" customWidth="1"/>
    <col min="21" max="21" width="2.7109375" style="78" customWidth="1"/>
    <col min="22" max="22" width="3.28125" style="4" customWidth="1"/>
    <col min="23" max="23" width="2.8515625" style="81" customWidth="1"/>
    <col min="24" max="24" width="2.7109375" style="83" customWidth="1"/>
    <col min="25" max="25" width="3.00390625" style="93" customWidth="1"/>
    <col min="26" max="26" width="3.140625" style="78" customWidth="1"/>
    <col min="27" max="27" width="2.8515625" style="78" customWidth="1"/>
    <col min="28" max="28" width="3.140625" style="81" customWidth="1"/>
    <col min="29" max="29" width="3.00390625" style="81" customWidth="1"/>
    <col min="30" max="30" width="3.28125" style="83" customWidth="1"/>
    <col min="31" max="31" width="3.00390625" style="81" customWidth="1"/>
    <col min="32" max="32" width="2.8515625" style="93" customWidth="1"/>
    <col min="33" max="33" width="3.00390625" style="93" customWidth="1"/>
    <col min="34" max="34" width="3.00390625" style="0" customWidth="1"/>
  </cols>
  <sheetData>
    <row r="1" spans="1:34" s="8" customFormat="1" ht="23.25">
      <c r="A1" s="173" t="s">
        <v>52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5"/>
      <c r="R1" s="8" t="s">
        <v>8</v>
      </c>
      <c r="S1" s="77">
        <v>1</v>
      </c>
      <c r="T1" s="22">
        <v>2</v>
      </c>
      <c r="U1" s="77">
        <v>3</v>
      </c>
      <c r="V1" s="22">
        <v>4</v>
      </c>
      <c r="W1" s="80">
        <v>5</v>
      </c>
      <c r="X1" s="84">
        <v>6</v>
      </c>
      <c r="Y1" s="92">
        <v>7</v>
      </c>
      <c r="Z1" s="77">
        <v>8</v>
      </c>
      <c r="AA1" s="77">
        <v>9</v>
      </c>
      <c r="AB1" s="80">
        <v>10</v>
      </c>
      <c r="AC1" s="80">
        <v>11</v>
      </c>
      <c r="AD1" s="84">
        <v>12</v>
      </c>
      <c r="AE1" s="80">
        <v>13</v>
      </c>
      <c r="AF1" s="92">
        <v>14</v>
      </c>
      <c r="AG1" s="92">
        <v>15</v>
      </c>
      <c r="AH1" s="8">
        <v>16</v>
      </c>
    </row>
    <row r="2" spans="1:16" ht="12.75">
      <c r="A2" s="12"/>
      <c r="B2" s="13"/>
      <c r="C2" s="12"/>
      <c r="D2" s="14" t="s">
        <v>2</v>
      </c>
      <c r="E2" s="96" t="s">
        <v>18</v>
      </c>
      <c r="F2" s="15"/>
      <c r="G2" s="16"/>
      <c r="H2" s="142"/>
      <c r="I2" s="14" t="s">
        <v>19</v>
      </c>
      <c r="J2" s="3"/>
      <c r="K2" s="16"/>
      <c r="L2" s="3"/>
      <c r="M2" s="130"/>
      <c r="N2" s="21"/>
      <c r="O2" s="3"/>
      <c r="P2" s="3"/>
    </row>
    <row r="3" spans="1:33" s="4" customFormat="1" ht="18" customHeight="1">
      <c r="A3" s="177" t="s">
        <v>49</v>
      </c>
      <c r="B3" s="177"/>
      <c r="C3" s="177"/>
      <c r="D3" s="111">
        <v>1</v>
      </c>
      <c r="E3" s="119" t="s">
        <v>85</v>
      </c>
      <c r="F3" s="36"/>
      <c r="G3" s="75"/>
      <c r="I3" s="36" t="s">
        <v>38</v>
      </c>
      <c r="K3" s="36" t="s">
        <v>39</v>
      </c>
      <c r="L3" s="126"/>
      <c r="M3" s="127"/>
      <c r="N3" s="97"/>
      <c r="P3"/>
      <c r="Q3"/>
      <c r="S3" s="78"/>
      <c r="U3" s="78"/>
      <c r="W3" s="81"/>
      <c r="X3" s="83"/>
      <c r="Y3" s="93"/>
      <c r="Z3" s="78"/>
      <c r="AA3" s="78"/>
      <c r="AB3" s="81"/>
      <c r="AC3" s="81"/>
      <c r="AD3" s="83"/>
      <c r="AE3" s="81"/>
      <c r="AF3" s="93"/>
      <c r="AG3" s="93"/>
    </row>
    <row r="4" spans="2:33" s="4" customFormat="1" ht="18" customHeight="1">
      <c r="B4" s="10"/>
      <c r="D4" s="111">
        <v>2</v>
      </c>
      <c r="E4" s="119" t="s">
        <v>32</v>
      </c>
      <c r="F4" s="36"/>
      <c r="G4" s="75"/>
      <c r="I4" s="36" t="s">
        <v>55</v>
      </c>
      <c r="K4" s="36" t="s">
        <v>81</v>
      </c>
      <c r="L4" s="126"/>
      <c r="M4" s="127"/>
      <c r="N4" s="97"/>
      <c r="P4"/>
      <c r="Q4"/>
      <c r="S4" s="78"/>
      <c r="U4" s="78"/>
      <c r="W4" s="81"/>
      <c r="X4" s="83"/>
      <c r="Y4" s="93"/>
      <c r="Z4" s="78"/>
      <c r="AA4" s="78"/>
      <c r="AB4" s="81"/>
      <c r="AC4" s="81"/>
      <c r="AD4" s="83"/>
      <c r="AE4" s="81"/>
      <c r="AF4" s="93"/>
      <c r="AG4" s="93"/>
    </row>
    <row r="5" spans="2:33" s="4" customFormat="1" ht="18" customHeight="1">
      <c r="B5" s="10"/>
      <c r="D5" s="111">
        <v>3</v>
      </c>
      <c r="E5" s="119" t="s">
        <v>62</v>
      </c>
      <c r="F5" s="36"/>
      <c r="G5" s="75"/>
      <c r="I5" s="36" t="s">
        <v>45</v>
      </c>
      <c r="K5" s="36" t="s">
        <v>46</v>
      </c>
      <c r="L5" s="126"/>
      <c r="M5" s="127"/>
      <c r="N5" s="97"/>
      <c r="O5"/>
      <c r="P5"/>
      <c r="Q5"/>
      <c r="S5" s="78"/>
      <c r="U5" s="78"/>
      <c r="W5" s="81"/>
      <c r="X5" s="83"/>
      <c r="Y5" s="93"/>
      <c r="Z5" s="78"/>
      <c r="AA5" s="78"/>
      <c r="AB5" s="81"/>
      <c r="AC5" s="81"/>
      <c r="AD5" s="83"/>
      <c r="AE5" s="81"/>
      <c r="AF5" s="93"/>
      <c r="AG5" s="93"/>
    </row>
    <row r="6" spans="2:33" s="4" customFormat="1" ht="18" customHeight="1">
      <c r="B6" s="10"/>
      <c r="D6" s="111">
        <v>4</v>
      </c>
      <c r="E6" s="119" t="s">
        <v>56</v>
      </c>
      <c r="F6" s="36"/>
      <c r="G6" s="75"/>
      <c r="I6" s="36" t="s">
        <v>36</v>
      </c>
      <c r="K6" s="36" t="s">
        <v>82</v>
      </c>
      <c r="L6" s="126"/>
      <c r="M6" s="127"/>
      <c r="N6" s="97"/>
      <c r="P6"/>
      <c r="Q6"/>
      <c r="S6" s="78"/>
      <c r="U6" s="78"/>
      <c r="W6" s="81"/>
      <c r="X6" s="83"/>
      <c r="Y6" s="93"/>
      <c r="Z6" s="78"/>
      <c r="AA6" s="78"/>
      <c r="AB6" s="81"/>
      <c r="AC6" s="81"/>
      <c r="AD6" s="83"/>
      <c r="AE6" s="81"/>
      <c r="AF6" s="93"/>
      <c r="AG6" s="93"/>
    </row>
    <row r="7" spans="2:33" s="4" customFormat="1" ht="18" customHeight="1">
      <c r="B7" s="10"/>
      <c r="D7" s="111">
        <v>5</v>
      </c>
      <c r="E7" s="119" t="s">
        <v>44</v>
      </c>
      <c r="F7" s="36"/>
      <c r="G7" s="75"/>
      <c r="I7" s="36" t="s">
        <v>40</v>
      </c>
      <c r="K7" s="36" t="s">
        <v>41</v>
      </c>
      <c r="L7" s="126"/>
      <c r="M7" s="127"/>
      <c r="N7" s="97"/>
      <c r="O7"/>
      <c r="P7"/>
      <c r="Q7"/>
      <c r="S7" s="78"/>
      <c r="U7" s="78"/>
      <c r="W7" s="81"/>
      <c r="X7" s="83"/>
      <c r="Y7" s="93"/>
      <c r="Z7" s="78"/>
      <c r="AA7" s="78"/>
      <c r="AB7" s="81"/>
      <c r="AC7" s="81"/>
      <c r="AD7" s="83"/>
      <c r="AE7" s="81"/>
      <c r="AF7" s="93"/>
      <c r="AG7" s="93"/>
    </row>
    <row r="8" spans="2:33" s="4" customFormat="1" ht="18" customHeight="1">
      <c r="B8" s="10"/>
      <c r="D8" s="111">
        <v>6</v>
      </c>
      <c r="E8" s="119" t="s">
        <v>57</v>
      </c>
      <c r="F8" s="36"/>
      <c r="G8" s="75"/>
      <c r="I8" s="36" t="s">
        <v>37</v>
      </c>
      <c r="K8" s="36" t="s">
        <v>83</v>
      </c>
      <c r="L8" s="126"/>
      <c r="M8" s="127"/>
      <c r="N8" s="97"/>
      <c r="O8"/>
      <c r="P8"/>
      <c r="Q8"/>
      <c r="S8" s="78"/>
      <c r="U8" s="78"/>
      <c r="W8" s="81"/>
      <c r="X8" s="83"/>
      <c r="Y8" s="93"/>
      <c r="Z8" s="78"/>
      <c r="AA8" s="78"/>
      <c r="AB8" s="81"/>
      <c r="AC8" s="81"/>
      <c r="AD8" s="83"/>
      <c r="AE8" s="81"/>
      <c r="AF8" s="93"/>
      <c r="AG8" s="93"/>
    </row>
    <row r="9" spans="2:33" s="4" customFormat="1" ht="18" customHeight="1">
      <c r="B9" s="10"/>
      <c r="D9" s="111">
        <v>7</v>
      </c>
      <c r="E9" s="119" t="s">
        <v>47</v>
      </c>
      <c r="F9" s="36"/>
      <c r="G9" s="75"/>
      <c r="I9" s="36" t="s">
        <v>48</v>
      </c>
      <c r="K9" s="36" t="s">
        <v>58</v>
      </c>
      <c r="L9" s="126"/>
      <c r="M9" s="127"/>
      <c r="N9" s="97"/>
      <c r="P9"/>
      <c r="Q9"/>
      <c r="S9" s="78"/>
      <c r="U9" s="78"/>
      <c r="W9" s="81"/>
      <c r="X9" s="83"/>
      <c r="Y9" s="93"/>
      <c r="Z9" s="78"/>
      <c r="AA9" s="78"/>
      <c r="AB9" s="81"/>
      <c r="AC9" s="81"/>
      <c r="AD9" s="83"/>
      <c r="AE9" s="81"/>
      <c r="AF9" s="93"/>
      <c r="AG9" s="93"/>
    </row>
    <row r="10" spans="1:33" s="4" customFormat="1" ht="18" customHeight="1">
      <c r="A10" s="131"/>
      <c r="B10" s="132"/>
      <c r="C10" s="131"/>
      <c r="D10" s="133">
        <v>8</v>
      </c>
      <c r="E10" s="134" t="s">
        <v>72</v>
      </c>
      <c r="F10" s="135"/>
      <c r="G10" s="136"/>
      <c r="H10" s="131"/>
      <c r="I10" s="135" t="s">
        <v>73</v>
      </c>
      <c r="J10" s="131"/>
      <c r="K10" s="135" t="s">
        <v>84</v>
      </c>
      <c r="L10" s="137"/>
      <c r="M10" s="138"/>
      <c r="N10" s="139"/>
      <c r="O10" s="131"/>
      <c r="P10" s="12"/>
      <c r="Q10"/>
      <c r="S10" s="78"/>
      <c r="U10" s="78"/>
      <c r="W10" s="81"/>
      <c r="X10" s="83"/>
      <c r="Y10" s="93"/>
      <c r="Z10" s="78"/>
      <c r="AA10" s="78"/>
      <c r="AB10" s="81"/>
      <c r="AC10" s="81"/>
      <c r="AD10" s="83"/>
      <c r="AE10" s="81"/>
      <c r="AF10" s="93"/>
      <c r="AG10" s="93"/>
    </row>
    <row r="11" spans="1:33" s="4" customFormat="1" ht="18" customHeight="1">
      <c r="A11" s="178" t="s">
        <v>50</v>
      </c>
      <c r="B11" s="178"/>
      <c r="C11" s="178"/>
      <c r="D11" s="111">
        <v>9</v>
      </c>
      <c r="E11" s="119" t="s">
        <v>59</v>
      </c>
      <c r="F11" s="36"/>
      <c r="G11" s="75"/>
      <c r="I11" s="36" t="s">
        <v>60</v>
      </c>
      <c r="K11" s="36" t="s">
        <v>61</v>
      </c>
      <c r="L11" s="126"/>
      <c r="M11" s="127"/>
      <c r="N11" s="97"/>
      <c r="P11"/>
      <c r="Q11"/>
      <c r="S11" s="78"/>
      <c r="U11" s="78"/>
      <c r="W11" s="81"/>
      <c r="X11" s="83"/>
      <c r="Y11" s="93"/>
      <c r="Z11" s="78"/>
      <c r="AA11" s="78"/>
      <c r="AB11" s="81"/>
      <c r="AC11" s="81"/>
      <c r="AD11" s="83"/>
      <c r="AE11" s="81"/>
      <c r="AF11" s="93"/>
      <c r="AG11" s="93"/>
    </row>
    <row r="12" spans="2:33" s="4" customFormat="1" ht="18" customHeight="1">
      <c r="B12" s="10"/>
      <c r="D12" s="111">
        <v>10</v>
      </c>
      <c r="E12" s="119" t="s">
        <v>33</v>
      </c>
      <c r="F12" s="36"/>
      <c r="G12" s="75"/>
      <c r="I12" s="36" t="s">
        <v>34</v>
      </c>
      <c r="K12" s="36" t="s">
        <v>35</v>
      </c>
      <c r="L12" s="126"/>
      <c r="M12" s="127"/>
      <c r="N12" s="97"/>
      <c r="P12"/>
      <c r="Q12"/>
      <c r="S12" s="78"/>
      <c r="U12" s="78"/>
      <c r="W12" s="81"/>
      <c r="X12" s="83"/>
      <c r="Y12" s="93"/>
      <c r="Z12" s="78"/>
      <c r="AA12" s="78"/>
      <c r="AB12" s="81"/>
      <c r="AC12" s="81"/>
      <c r="AD12" s="83"/>
      <c r="AE12" s="81"/>
      <c r="AF12" s="93"/>
      <c r="AG12" s="93"/>
    </row>
    <row r="13" spans="2:33" s="4" customFormat="1" ht="18" customHeight="1">
      <c r="B13" s="10"/>
      <c r="D13" s="111">
        <v>11</v>
      </c>
      <c r="E13" s="121" t="s">
        <v>66</v>
      </c>
      <c r="F13" s="36"/>
      <c r="G13" s="75"/>
      <c r="I13" s="36" t="s">
        <v>67</v>
      </c>
      <c r="K13" s="36" t="s">
        <v>68</v>
      </c>
      <c r="L13" s="126"/>
      <c r="M13" s="128"/>
      <c r="N13" s="97"/>
      <c r="P13"/>
      <c r="Q13"/>
      <c r="S13" s="78"/>
      <c r="U13" s="78"/>
      <c r="W13" s="81"/>
      <c r="X13" s="83"/>
      <c r="Y13" s="93"/>
      <c r="Z13" s="78"/>
      <c r="AA13" s="78"/>
      <c r="AB13" s="81"/>
      <c r="AC13" s="81"/>
      <c r="AD13" s="83"/>
      <c r="AE13" s="81"/>
      <c r="AF13" s="93"/>
      <c r="AG13" s="93"/>
    </row>
    <row r="14" spans="2:33" s="4" customFormat="1" ht="18" customHeight="1">
      <c r="B14" s="10"/>
      <c r="D14" s="111">
        <v>12</v>
      </c>
      <c r="E14" s="120" t="s">
        <v>63</v>
      </c>
      <c r="F14" s="36"/>
      <c r="G14" s="75"/>
      <c r="I14" s="36" t="s">
        <v>64</v>
      </c>
      <c r="K14" s="36" t="s">
        <v>65</v>
      </c>
      <c r="L14" s="126"/>
      <c r="M14" s="129"/>
      <c r="N14" s="97"/>
      <c r="P14"/>
      <c r="Q14"/>
      <c r="S14" s="78"/>
      <c r="U14" s="78"/>
      <c r="W14" s="81"/>
      <c r="X14" s="83"/>
      <c r="Y14" s="93"/>
      <c r="Z14" s="78"/>
      <c r="AA14" s="78"/>
      <c r="AB14" s="81"/>
      <c r="AC14" s="81"/>
      <c r="AD14" s="83"/>
      <c r="AE14" s="81"/>
      <c r="AF14" s="93"/>
      <c r="AG14" s="93"/>
    </row>
    <row r="15" spans="2:33" s="4" customFormat="1" ht="18" customHeight="1">
      <c r="B15" s="10"/>
      <c r="D15" s="111">
        <v>13</v>
      </c>
      <c r="E15" s="121" t="s">
        <v>69</v>
      </c>
      <c r="F15" s="36"/>
      <c r="G15" s="75"/>
      <c r="I15" s="36" t="s">
        <v>70</v>
      </c>
      <c r="K15" s="36" t="s">
        <v>71</v>
      </c>
      <c r="L15" s="126"/>
      <c r="M15" s="128"/>
      <c r="N15" s="98"/>
      <c r="O15" s="98"/>
      <c r="P15"/>
      <c r="Q15"/>
      <c r="S15" s="78"/>
      <c r="U15" s="78"/>
      <c r="W15" s="81"/>
      <c r="X15" s="83"/>
      <c r="Y15" s="93"/>
      <c r="Z15" s="78"/>
      <c r="AA15" s="78"/>
      <c r="AB15" s="81"/>
      <c r="AC15" s="81"/>
      <c r="AD15" s="83"/>
      <c r="AE15" s="81"/>
      <c r="AF15" s="93"/>
      <c r="AG15" s="93"/>
    </row>
    <row r="16" spans="2:33" s="4" customFormat="1" ht="18" customHeight="1">
      <c r="B16" s="10"/>
      <c r="D16" s="111">
        <v>14</v>
      </c>
      <c r="E16" s="119" t="s">
        <v>74</v>
      </c>
      <c r="F16" s="36"/>
      <c r="G16" s="75"/>
      <c r="I16" s="36" t="s">
        <v>42</v>
      </c>
      <c r="K16" s="36" t="s">
        <v>43</v>
      </c>
      <c r="L16" s="126"/>
      <c r="M16" s="127"/>
      <c r="N16" s="98"/>
      <c r="O16" s="98"/>
      <c r="P16"/>
      <c r="Q16"/>
      <c r="R16"/>
      <c r="S16" s="78"/>
      <c r="U16" s="78"/>
      <c r="W16" s="81"/>
      <c r="X16" s="83"/>
      <c r="Y16" s="93"/>
      <c r="Z16" s="78"/>
      <c r="AA16" s="78"/>
      <c r="AB16" s="81"/>
      <c r="AC16" s="81"/>
      <c r="AD16" s="83"/>
      <c r="AE16" s="81"/>
      <c r="AF16" s="93"/>
      <c r="AG16" s="93"/>
    </row>
    <row r="17" spans="2:33" s="4" customFormat="1" ht="18" customHeight="1">
      <c r="B17" s="10"/>
      <c r="D17" s="111">
        <v>15</v>
      </c>
      <c r="E17" s="121" t="s">
        <v>78</v>
      </c>
      <c r="F17" s="36"/>
      <c r="G17" s="75"/>
      <c r="I17" s="36" t="s">
        <v>79</v>
      </c>
      <c r="K17" s="36" t="s">
        <v>80</v>
      </c>
      <c r="L17" s="126"/>
      <c r="M17" s="128"/>
      <c r="N17" s="98"/>
      <c r="O17" s="98"/>
      <c r="P17"/>
      <c r="Q17"/>
      <c r="R17"/>
      <c r="S17" s="78"/>
      <c r="U17" s="78"/>
      <c r="W17" s="81"/>
      <c r="X17" s="83"/>
      <c r="Y17" s="93"/>
      <c r="Z17" s="78"/>
      <c r="AA17" s="78"/>
      <c r="AB17" s="81"/>
      <c r="AC17" s="81"/>
      <c r="AD17" s="83"/>
      <c r="AE17" s="81"/>
      <c r="AF17" s="93"/>
      <c r="AG17" s="93"/>
    </row>
    <row r="18" spans="1:33" s="4" customFormat="1" ht="18" customHeight="1">
      <c r="A18" s="4" t="s">
        <v>87</v>
      </c>
      <c r="B18" s="10"/>
      <c r="D18" s="111">
        <v>16</v>
      </c>
      <c r="E18" s="121" t="s">
        <v>75</v>
      </c>
      <c r="F18" s="36"/>
      <c r="G18" s="75"/>
      <c r="I18" s="36" t="s">
        <v>76</v>
      </c>
      <c r="K18" s="36" t="s">
        <v>77</v>
      </c>
      <c r="L18" s="126"/>
      <c r="M18" s="128"/>
      <c r="N18" s="98"/>
      <c r="O18" s="98"/>
      <c r="P18"/>
      <c r="Q18"/>
      <c r="R18"/>
      <c r="S18" s="78"/>
      <c r="U18" s="78"/>
      <c r="W18" s="81"/>
      <c r="X18" s="83"/>
      <c r="Y18" s="93"/>
      <c r="Z18" s="78"/>
      <c r="AA18" s="78"/>
      <c r="AB18" s="81"/>
      <c r="AC18" s="81"/>
      <c r="AD18" s="83"/>
      <c r="AE18" s="81"/>
      <c r="AF18" s="93"/>
      <c r="AG18" s="93"/>
    </row>
    <row r="19" spans="2:33" s="4" customFormat="1" ht="12.75" hidden="1">
      <c r="B19" s="10"/>
      <c r="D19" s="20"/>
      <c r="E19" s="43"/>
      <c r="F19" s="41"/>
      <c r="G19" s="41"/>
      <c r="H19"/>
      <c r="I19"/>
      <c r="J19" s="42"/>
      <c r="K19" s="10"/>
      <c r="L19"/>
      <c r="M19"/>
      <c r="N19"/>
      <c r="O19"/>
      <c r="P19"/>
      <c r="Q19"/>
      <c r="R19"/>
      <c r="S19" s="78"/>
      <c r="U19" s="78"/>
      <c r="W19" s="81"/>
      <c r="X19" s="83"/>
      <c r="Y19" s="93"/>
      <c r="Z19" s="78"/>
      <c r="AA19" s="78"/>
      <c r="AB19" s="81"/>
      <c r="AC19" s="81"/>
      <c r="AD19" s="83"/>
      <c r="AE19" s="81"/>
      <c r="AF19" s="93"/>
      <c r="AG19" s="93"/>
    </row>
    <row r="20" spans="2:33" s="4" customFormat="1" ht="12.75" hidden="1">
      <c r="B20" s="10"/>
      <c r="D20" s="20"/>
      <c r="E20" s="176"/>
      <c r="F20" s="176"/>
      <c r="G20" s="176"/>
      <c r="H20" s="5"/>
      <c r="I20" s="171"/>
      <c r="J20" s="171"/>
      <c r="K20" s="10"/>
      <c r="L20"/>
      <c r="M20"/>
      <c r="N20"/>
      <c r="O20"/>
      <c r="P20"/>
      <c r="Q20"/>
      <c r="R20"/>
      <c r="S20" s="78"/>
      <c r="U20" s="78"/>
      <c r="W20" s="81"/>
      <c r="X20" s="83"/>
      <c r="Y20" s="93"/>
      <c r="Z20" s="78"/>
      <c r="AA20" s="78"/>
      <c r="AB20" s="81"/>
      <c r="AC20" s="81"/>
      <c r="AD20" s="83"/>
      <c r="AE20" s="81"/>
      <c r="AF20" s="93"/>
      <c r="AG20" s="93"/>
    </row>
    <row r="21" spans="2:33" s="4" customFormat="1" ht="12.75">
      <c r="B21" s="10"/>
      <c r="D21" s="20" t="s">
        <v>8</v>
      </c>
      <c r="E21" s="8" t="s">
        <v>8</v>
      </c>
      <c r="F21" s="22"/>
      <c r="G21" s="22"/>
      <c r="H21" t="s">
        <v>8</v>
      </c>
      <c r="I21" t="s">
        <v>8</v>
      </c>
      <c r="J21" s="11"/>
      <c r="K21" s="10"/>
      <c r="L21"/>
      <c r="M21"/>
      <c r="N21"/>
      <c r="O21"/>
      <c r="P21"/>
      <c r="Q21"/>
      <c r="R21"/>
      <c r="S21" s="78"/>
      <c r="U21" s="78"/>
      <c r="W21" s="81"/>
      <c r="X21" s="83"/>
      <c r="Y21" s="93"/>
      <c r="Z21" s="78"/>
      <c r="AA21" s="78"/>
      <c r="AB21" s="81"/>
      <c r="AC21" s="81"/>
      <c r="AD21" s="83"/>
      <c r="AE21" s="81"/>
      <c r="AF21" s="93"/>
      <c r="AG21" s="93"/>
    </row>
    <row r="22" ht="12.75">
      <c r="B22" t="s">
        <v>3</v>
      </c>
    </row>
    <row r="23" spans="2:13" ht="12.75">
      <c r="B23" s="5" t="s">
        <v>10</v>
      </c>
      <c r="C23" s="6"/>
      <c r="D23" s="6"/>
      <c r="E23" s="6"/>
      <c r="F23" s="6"/>
      <c r="G23"/>
      <c r="H23"/>
      <c r="J23"/>
      <c r="K23"/>
      <c r="M23"/>
    </row>
    <row r="24" spans="2:13" ht="12.75">
      <c r="B24" s="5" t="s">
        <v>11</v>
      </c>
      <c r="C24" s="6"/>
      <c r="D24" s="6"/>
      <c r="E24" s="6"/>
      <c r="F24" s="6"/>
      <c r="G24"/>
      <c r="H24"/>
      <c r="J24"/>
      <c r="K24"/>
      <c r="M24"/>
    </row>
    <row r="25" spans="2:33" s="6" customFormat="1" ht="12.75">
      <c r="B25" s="17" t="s">
        <v>12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R25"/>
      <c r="S25" s="78"/>
      <c r="T25" s="4"/>
      <c r="U25" s="78"/>
      <c r="V25" s="4"/>
      <c r="W25" s="81"/>
      <c r="X25" s="83"/>
      <c r="Y25" s="93"/>
      <c r="Z25" s="78"/>
      <c r="AA25" s="78"/>
      <c r="AB25" s="81"/>
      <c r="AC25" s="81"/>
      <c r="AD25" s="83"/>
      <c r="AE25" s="81"/>
      <c r="AF25" s="93"/>
      <c r="AG25" s="93"/>
    </row>
    <row r="26" spans="2:33" s="6" customFormat="1" ht="12.75">
      <c r="B26" s="11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R26"/>
      <c r="S26" s="78"/>
      <c r="T26" s="4"/>
      <c r="U26" s="78"/>
      <c r="V26" s="4"/>
      <c r="W26" s="81"/>
      <c r="X26" s="83"/>
      <c r="Y26" s="93"/>
      <c r="Z26" s="78"/>
      <c r="AA26" s="78"/>
      <c r="AB26" s="81"/>
      <c r="AC26" s="81"/>
      <c r="AD26" s="83"/>
      <c r="AE26" s="81"/>
      <c r="AF26" s="93"/>
      <c r="AG26" s="93"/>
    </row>
    <row r="27" spans="2:33" s="6" customFormat="1" ht="15">
      <c r="B27" s="39" t="s">
        <v>20</v>
      </c>
      <c r="C27" s="40"/>
      <c r="D27" s="40"/>
      <c r="E27" s="40"/>
      <c r="F27" s="40"/>
      <c r="G27" s="40"/>
      <c r="H27" s="40"/>
      <c r="I27" s="40"/>
      <c r="J27" s="40"/>
      <c r="K27" s="40"/>
      <c r="L27" s="19"/>
      <c r="M27" s="19"/>
      <c r="N27" s="19"/>
      <c r="R27"/>
      <c r="S27" s="78"/>
      <c r="T27" s="4"/>
      <c r="U27" s="78"/>
      <c r="V27" s="4"/>
      <c r="W27" s="81"/>
      <c r="X27" s="83"/>
      <c r="Y27" s="93"/>
      <c r="Z27" s="78"/>
      <c r="AA27" s="78"/>
      <c r="AB27" s="81"/>
      <c r="AC27" s="81"/>
      <c r="AD27" s="83"/>
      <c r="AE27" s="81"/>
      <c r="AF27" s="93"/>
      <c r="AG27" s="93"/>
    </row>
    <row r="28" spans="2:33" s="6" customFormat="1" ht="12.75">
      <c r="B28" s="11" t="s">
        <v>17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R28"/>
      <c r="S28" s="78"/>
      <c r="T28" s="4"/>
      <c r="U28" s="78"/>
      <c r="V28" s="4"/>
      <c r="W28" s="81"/>
      <c r="X28" s="83"/>
      <c r="Y28" s="93"/>
      <c r="Z28" s="78"/>
      <c r="AA28" s="78"/>
      <c r="AB28" s="81"/>
      <c r="AC28" s="81"/>
      <c r="AD28" s="83"/>
      <c r="AE28" s="81"/>
      <c r="AF28" s="93"/>
      <c r="AG28" s="93"/>
    </row>
    <row r="29" spans="2:9" ht="12.75">
      <c r="B29" s="5" t="s">
        <v>4</v>
      </c>
      <c r="C29" s="6"/>
      <c r="F29" s="6"/>
      <c r="I29" s="6"/>
    </row>
    <row r="31" spans="1:16" ht="13.5" customHeight="1" thickBot="1">
      <c r="A31" s="158">
        <v>43107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</row>
    <row r="32" spans="1:16" ht="13.5" customHeight="1" thickBot="1">
      <c r="A32" s="1" t="s">
        <v>0</v>
      </c>
      <c r="B32" s="159">
        <v>0.6041666666666666</v>
      </c>
      <c r="C32" s="160"/>
      <c r="D32" s="161"/>
      <c r="E32" s="159">
        <v>0.6180555555555556</v>
      </c>
      <c r="F32" s="160"/>
      <c r="G32" s="161"/>
      <c r="H32" s="159">
        <v>0.6319444444444444</v>
      </c>
      <c r="I32" s="160"/>
      <c r="J32" s="161"/>
      <c r="K32" s="159">
        <v>0.6458333333333334</v>
      </c>
      <c r="L32" s="160"/>
      <c r="M32" s="161"/>
      <c r="N32" s="159">
        <v>0.6597222222222222</v>
      </c>
      <c r="O32" s="160"/>
      <c r="P32" s="161"/>
    </row>
    <row r="33" spans="1:16" ht="18" customHeight="1">
      <c r="A33" s="23" t="s">
        <v>5</v>
      </c>
      <c r="B33" s="24">
        <v>15</v>
      </c>
      <c r="C33" s="25" t="s">
        <v>1</v>
      </c>
      <c r="D33" s="112">
        <v>16</v>
      </c>
      <c r="E33" s="114">
        <v>13</v>
      </c>
      <c r="F33" s="25" t="s">
        <v>1</v>
      </c>
      <c r="G33" s="26">
        <v>15</v>
      </c>
      <c r="H33" s="114">
        <v>9</v>
      </c>
      <c r="I33" s="33" t="s">
        <v>1</v>
      </c>
      <c r="J33" s="26">
        <v>12</v>
      </c>
      <c r="K33" s="114">
        <v>3</v>
      </c>
      <c r="L33" s="33" t="s">
        <v>1</v>
      </c>
      <c r="M33" s="26">
        <v>7</v>
      </c>
      <c r="N33" s="118">
        <v>10</v>
      </c>
      <c r="O33" s="33" t="s">
        <v>1</v>
      </c>
      <c r="P33" s="38">
        <v>15</v>
      </c>
    </row>
    <row r="34" spans="1:34" ht="18" customHeight="1">
      <c r="A34" s="27" t="s">
        <v>13</v>
      </c>
      <c r="B34" s="113">
        <v>13</v>
      </c>
      <c r="C34" s="54" t="s">
        <v>1</v>
      </c>
      <c r="D34" s="34">
        <v>14</v>
      </c>
      <c r="E34" s="24">
        <v>10</v>
      </c>
      <c r="F34" s="25" t="s">
        <v>1</v>
      </c>
      <c r="G34" s="112">
        <v>12</v>
      </c>
      <c r="H34" s="24">
        <v>6</v>
      </c>
      <c r="I34" s="25" t="s">
        <v>1</v>
      </c>
      <c r="J34" s="112">
        <v>7</v>
      </c>
      <c r="K34" s="114">
        <v>10</v>
      </c>
      <c r="L34" s="25" t="s">
        <v>1</v>
      </c>
      <c r="M34" s="26">
        <v>14</v>
      </c>
      <c r="N34" s="114">
        <v>1</v>
      </c>
      <c r="O34" s="25" t="s">
        <v>1</v>
      </c>
      <c r="P34" s="26">
        <v>6</v>
      </c>
      <c r="R34" s="36">
        <f>SUM(S34:AH34)</f>
        <v>10</v>
      </c>
      <c r="S34" s="79">
        <f>COUNTIF(B34:P34,S1)</f>
        <v>1</v>
      </c>
      <c r="T34" s="75">
        <f>COUNTIF(B34:P34,T1)</f>
        <v>0</v>
      </c>
      <c r="U34" s="79">
        <f>COUNTIF(B34:P34,U1)</f>
        <v>0</v>
      </c>
      <c r="V34" s="75">
        <f>COUNTIF(B34:P34,V1)</f>
        <v>0</v>
      </c>
      <c r="W34" s="82">
        <f>COUNTIF(B34:P34,W1)</f>
        <v>0</v>
      </c>
      <c r="X34" s="85">
        <f>COUNTIF(B34:P34,X1)</f>
        <v>2</v>
      </c>
      <c r="Y34" s="94">
        <f>COUNTIF(B34:P34,Y1)</f>
        <v>1</v>
      </c>
      <c r="Z34" s="79">
        <f>COUNTIF(B34:P34,Z1)</f>
        <v>0</v>
      </c>
      <c r="AA34" s="79">
        <f>COUNTIF(B34:P34,AAI)</f>
        <v>0</v>
      </c>
      <c r="AB34" s="82">
        <f>COUNTIF(B34:P34,AB1)</f>
        <v>2</v>
      </c>
      <c r="AC34" s="82">
        <f>COUNTIF(B34:P34,AC1)</f>
        <v>0</v>
      </c>
      <c r="AD34" s="85">
        <f>COUNTIF(B34:P34,AD1)</f>
        <v>1</v>
      </c>
      <c r="AE34" s="82">
        <f>COUNTIF(B34:P34,AE1)</f>
        <v>1</v>
      </c>
      <c r="AF34" s="94">
        <f>COUNTIF(B34:P34,AF1)</f>
        <v>2</v>
      </c>
      <c r="AG34" s="94">
        <f>COUNTIF(B34:P34,AG1)</f>
        <v>0</v>
      </c>
      <c r="AH34" s="36">
        <f>COUNTIF(B34:P34,AH1)</f>
        <v>0</v>
      </c>
    </row>
    <row r="35" spans="1:17" ht="18" customHeight="1">
      <c r="A35" s="28" t="s">
        <v>6</v>
      </c>
      <c r="B35" s="114">
        <v>11</v>
      </c>
      <c r="C35" s="25" t="s">
        <v>1</v>
      </c>
      <c r="D35" s="26">
        <v>12</v>
      </c>
      <c r="E35" s="116">
        <v>14</v>
      </c>
      <c r="F35" s="30" t="s">
        <v>1</v>
      </c>
      <c r="G35" s="31">
        <v>16</v>
      </c>
      <c r="H35" s="116">
        <v>10</v>
      </c>
      <c r="I35" s="30" t="s">
        <v>1</v>
      </c>
      <c r="J35" s="31">
        <v>11</v>
      </c>
      <c r="K35" s="29">
        <v>9</v>
      </c>
      <c r="L35" s="30" t="s">
        <v>1</v>
      </c>
      <c r="M35" s="117">
        <v>13</v>
      </c>
      <c r="N35" s="116">
        <v>2</v>
      </c>
      <c r="O35" s="30" t="s">
        <v>1</v>
      </c>
      <c r="P35" s="31">
        <v>7</v>
      </c>
      <c r="Q35" s="44"/>
    </row>
    <row r="36" spans="1:16" ht="18" customHeight="1">
      <c r="A36" s="28" t="s">
        <v>7</v>
      </c>
      <c r="B36" s="113">
        <v>9</v>
      </c>
      <c r="C36" s="33" t="s">
        <v>1</v>
      </c>
      <c r="D36" s="34">
        <v>10</v>
      </c>
      <c r="E36" s="32">
        <v>6</v>
      </c>
      <c r="F36" s="33" t="s">
        <v>1</v>
      </c>
      <c r="G36" s="115">
        <v>8</v>
      </c>
      <c r="H36" s="113">
        <v>13</v>
      </c>
      <c r="I36" s="33" t="s">
        <v>1</v>
      </c>
      <c r="J36" s="34">
        <v>16</v>
      </c>
      <c r="K36" s="113">
        <v>2</v>
      </c>
      <c r="L36" s="33" t="s">
        <v>1</v>
      </c>
      <c r="M36" s="34">
        <v>6</v>
      </c>
      <c r="N36" s="113">
        <v>11</v>
      </c>
      <c r="O36" s="33" t="s">
        <v>1</v>
      </c>
      <c r="P36" s="34">
        <v>16</v>
      </c>
    </row>
    <row r="37" spans="1:34" ht="18" customHeight="1">
      <c r="A37" s="23" t="s">
        <v>14</v>
      </c>
      <c r="B37" s="114">
        <v>7</v>
      </c>
      <c r="C37" s="25" t="s">
        <v>1</v>
      </c>
      <c r="D37" s="26">
        <v>8</v>
      </c>
      <c r="E37" s="114">
        <v>9</v>
      </c>
      <c r="F37" s="25" t="s">
        <v>1</v>
      </c>
      <c r="G37" s="26">
        <v>11</v>
      </c>
      <c r="H37" s="24">
        <v>2</v>
      </c>
      <c r="I37" s="25" t="s">
        <v>1</v>
      </c>
      <c r="J37" s="112">
        <v>3</v>
      </c>
      <c r="K37" s="114">
        <v>11</v>
      </c>
      <c r="L37" s="25" t="s">
        <v>1</v>
      </c>
      <c r="M37" s="26">
        <v>15</v>
      </c>
      <c r="N37" s="24">
        <v>12</v>
      </c>
      <c r="O37" s="25" t="s">
        <v>1</v>
      </c>
      <c r="P37" s="112">
        <v>13</v>
      </c>
      <c r="R37" s="36">
        <f>SUM(S37:AH37)</f>
        <v>10</v>
      </c>
      <c r="S37" s="79">
        <f>COUNTIF(B37:P37,S1)</f>
        <v>0</v>
      </c>
      <c r="T37" s="75">
        <f>COUNTIF(B37:P37,T1)</f>
        <v>1</v>
      </c>
      <c r="U37" s="79">
        <f>COUNTIF(B37:P37,U1)</f>
        <v>1</v>
      </c>
      <c r="V37" s="75">
        <f>COUNTIF(B37:P37,V1)</f>
        <v>0</v>
      </c>
      <c r="W37" s="82">
        <f>COUNTIF(B37:P37,W1)</f>
        <v>0</v>
      </c>
      <c r="X37" s="85">
        <f>COUNTIF(B37:P37,X1)</f>
        <v>0</v>
      </c>
      <c r="Y37" s="94">
        <f>COUNTIF(B37:P37,Y1)</f>
        <v>1</v>
      </c>
      <c r="Z37" s="79">
        <f>COUNTIF(B37:P37,Z1)</f>
        <v>1</v>
      </c>
      <c r="AA37" s="79">
        <f>COUNTIF(B37:P37,AA1)</f>
        <v>1</v>
      </c>
      <c r="AB37" s="82">
        <f>COUNTIF(B37:P37,AB1)</f>
        <v>0</v>
      </c>
      <c r="AC37" s="82">
        <f>COUNTIF(B37:P37,AC1)</f>
        <v>2</v>
      </c>
      <c r="AD37" s="85">
        <f>COUNTIF(B37:P37,AD1)</f>
        <v>1</v>
      </c>
      <c r="AE37" s="82">
        <f>COUNTIF(B37:P37,AE1)</f>
        <v>1</v>
      </c>
      <c r="AF37" s="94">
        <f>COUNTIF(B37:P37,AF1)</f>
        <v>0</v>
      </c>
      <c r="AG37" s="94">
        <f>COUNTIF(B37:P37,AG1)</f>
        <v>1</v>
      </c>
      <c r="AH37" s="36">
        <f>COUNTIF(B37:P37,AH1)</f>
        <v>0</v>
      </c>
    </row>
    <row r="38" spans="1:34" ht="18" customHeight="1">
      <c r="A38" s="28" t="s">
        <v>9</v>
      </c>
      <c r="B38" s="113">
        <v>1</v>
      </c>
      <c r="C38" s="33" t="s">
        <v>1</v>
      </c>
      <c r="D38" s="34">
        <v>2</v>
      </c>
      <c r="E38" s="113">
        <v>1</v>
      </c>
      <c r="F38" s="33" t="s">
        <v>1</v>
      </c>
      <c r="G38" s="34">
        <v>3</v>
      </c>
      <c r="H38" s="113">
        <v>14</v>
      </c>
      <c r="I38" s="33" t="s">
        <v>1</v>
      </c>
      <c r="J38" s="34">
        <v>15</v>
      </c>
      <c r="K38" s="113">
        <v>12</v>
      </c>
      <c r="L38" s="33" t="s">
        <v>1</v>
      </c>
      <c r="M38" s="34">
        <v>16</v>
      </c>
      <c r="N38" s="24">
        <v>9</v>
      </c>
      <c r="O38" s="33" t="s">
        <v>1</v>
      </c>
      <c r="P38" s="112">
        <v>14</v>
      </c>
      <c r="Q38" s="44"/>
      <c r="R38" s="36"/>
      <c r="S38" s="79"/>
      <c r="T38" s="75"/>
      <c r="U38" s="79"/>
      <c r="V38" s="75"/>
      <c r="W38" s="82"/>
      <c r="X38" s="85"/>
      <c r="Y38" s="94"/>
      <c r="Z38" s="79"/>
      <c r="AA38" s="79"/>
      <c r="AB38" s="82"/>
      <c r="AC38" s="82"/>
      <c r="AD38" s="85"/>
      <c r="AE38" s="82"/>
      <c r="AF38" s="94"/>
      <c r="AG38" s="94"/>
      <c r="AH38" s="36"/>
    </row>
    <row r="39" spans="1:34" ht="18" customHeight="1">
      <c r="A39" s="49" t="s">
        <v>15</v>
      </c>
      <c r="B39" s="49">
        <v>3</v>
      </c>
      <c r="C39" s="50" t="s">
        <v>1</v>
      </c>
      <c r="D39" s="112">
        <v>4</v>
      </c>
      <c r="E39" s="49">
        <v>2</v>
      </c>
      <c r="F39" s="50" t="s">
        <v>1</v>
      </c>
      <c r="G39" s="112">
        <v>4</v>
      </c>
      <c r="H39" s="114">
        <v>1</v>
      </c>
      <c r="I39" s="50" t="s">
        <v>1</v>
      </c>
      <c r="J39" s="48">
        <v>4</v>
      </c>
      <c r="K39" s="114">
        <v>4</v>
      </c>
      <c r="L39" s="50" t="s">
        <v>1</v>
      </c>
      <c r="M39" s="48">
        <v>8</v>
      </c>
      <c r="N39" s="49">
        <v>4</v>
      </c>
      <c r="O39" s="50" t="s">
        <v>1</v>
      </c>
      <c r="P39" s="112">
        <v>5</v>
      </c>
      <c r="Q39" s="76">
        <v>4</v>
      </c>
      <c r="R39" s="36">
        <f>SUM(S39:AH39)</f>
        <v>10</v>
      </c>
      <c r="S39" s="79">
        <f>COUNTIF(B39:P39,S1)</f>
        <v>1</v>
      </c>
      <c r="T39" s="75">
        <f>COUNTIF(B39:P39,T1)</f>
        <v>1</v>
      </c>
      <c r="U39" s="79">
        <f>COUNTIF(B39:P39,U1)</f>
        <v>1</v>
      </c>
      <c r="V39" s="75">
        <f>COUNTIF(B39:P39,V1)</f>
        <v>5</v>
      </c>
      <c r="W39" s="82">
        <f>COUNTIF(B39:P39,W1)</f>
        <v>1</v>
      </c>
      <c r="X39" s="85">
        <f>COUNTIF(B39:P39,X1)</f>
        <v>0</v>
      </c>
      <c r="Y39" s="94">
        <f>COUNTIF(B39:P39,Y1)</f>
        <v>0</v>
      </c>
      <c r="Z39" s="79">
        <f>COUNTIF(B39:P39,Z1)</f>
        <v>1</v>
      </c>
      <c r="AA39" s="79">
        <f>COUNTIF(B39:P39,AA1)</f>
        <v>0</v>
      </c>
      <c r="AB39" s="82">
        <f>COUNTIF(B39:P39,AB1)</f>
        <v>0</v>
      </c>
      <c r="AC39" s="82">
        <f>COUNTIF(B39:P39,AC1)</f>
        <v>0</v>
      </c>
      <c r="AD39" s="85">
        <f>COUNTIF(B39:P39,AD1)</f>
        <v>0</v>
      </c>
      <c r="AE39" s="82">
        <f>COUNTIF(B39:P39,AE1)</f>
        <v>0</v>
      </c>
      <c r="AF39" s="94">
        <f>COUNTIF(B39:P39,AF1)</f>
        <v>0</v>
      </c>
      <c r="AG39" s="94">
        <f>COUNTIF(B39:P39,AG1)</f>
        <v>0</v>
      </c>
      <c r="AH39" s="36">
        <f>COUNTIF(B39:P39,AH1)</f>
        <v>0</v>
      </c>
    </row>
    <row r="40" spans="1:34" ht="18" customHeight="1">
      <c r="A40" s="51" t="s">
        <v>16</v>
      </c>
      <c r="B40" s="51">
        <v>5</v>
      </c>
      <c r="C40" s="52" t="s">
        <v>1</v>
      </c>
      <c r="D40" s="115">
        <v>6</v>
      </c>
      <c r="E40" s="113">
        <v>5</v>
      </c>
      <c r="F40" s="52" t="s">
        <v>1</v>
      </c>
      <c r="G40" s="53">
        <v>7</v>
      </c>
      <c r="H40" s="113">
        <v>5</v>
      </c>
      <c r="I40" s="52" t="s">
        <v>1</v>
      </c>
      <c r="J40" s="53">
        <v>8</v>
      </c>
      <c r="K40" s="51">
        <v>1</v>
      </c>
      <c r="L40" s="52" t="s">
        <v>1</v>
      </c>
      <c r="M40" s="115">
        <v>5</v>
      </c>
      <c r="N40" s="51">
        <v>3</v>
      </c>
      <c r="O40" s="52" t="s">
        <v>1</v>
      </c>
      <c r="P40" s="115">
        <v>8</v>
      </c>
      <c r="Q40" s="76">
        <v>5</v>
      </c>
      <c r="R40" s="36">
        <f>SUM(S40:AH40)</f>
        <v>10</v>
      </c>
      <c r="S40" s="79">
        <f>COUNTIF(B40:P40,S1)</f>
        <v>1</v>
      </c>
      <c r="T40" s="75">
        <f>COUNTIF(B40:P40,T1)</f>
        <v>0</v>
      </c>
      <c r="U40" s="79">
        <f>COUNTIF(B40:P40,U1)</f>
        <v>1</v>
      </c>
      <c r="V40" s="75">
        <f>COUNTIF(B40:P40,V1)</f>
        <v>0</v>
      </c>
      <c r="W40" s="82">
        <f>COUNTIF(B40:P40,W1)</f>
        <v>4</v>
      </c>
      <c r="X40" s="85">
        <f>COUNTIF(B40:P40,X1)</f>
        <v>1</v>
      </c>
      <c r="Y40" s="94">
        <f>COUNTIF(B40:P40,Y1)</f>
        <v>1</v>
      </c>
      <c r="Z40" s="79">
        <f>COUNTIF(B40:P40,Z1)</f>
        <v>2</v>
      </c>
      <c r="AA40" s="79">
        <f>COUNTIF(B40:P40,AA1)</f>
        <v>0</v>
      </c>
      <c r="AB40" s="82">
        <f>COUNTIF(B40:P40,AB1)</f>
        <v>0</v>
      </c>
      <c r="AC40" s="82">
        <f>COUNTIF(B40:P40,AC1)</f>
        <v>0</v>
      </c>
      <c r="AD40" s="85">
        <f>COUNTIF(B40:P40,AD1)</f>
        <v>0</v>
      </c>
      <c r="AE40" s="82">
        <f>COUNTIF(B40:P40,AE1)</f>
        <v>0</v>
      </c>
      <c r="AF40" s="94">
        <f>COUNTIF(B40:P40,AF1)</f>
        <v>0</v>
      </c>
      <c r="AG40" s="94">
        <f>COUNTIF(B40:P40,AG1)</f>
        <v>0</v>
      </c>
      <c r="AH40" s="36">
        <f>COUNTIF(B40:P40,AH1)</f>
        <v>0</v>
      </c>
    </row>
    <row r="41" spans="1:32" ht="18" customHeight="1">
      <c r="A41" s="45"/>
      <c r="B41" s="30"/>
      <c r="C41" s="46"/>
      <c r="D41" s="46"/>
      <c r="E41" s="30"/>
      <c r="F41" s="46"/>
      <c r="G41" s="46"/>
      <c r="H41" s="30"/>
      <c r="I41" s="46"/>
      <c r="J41" s="46"/>
      <c r="K41" s="30"/>
      <c r="L41" s="46"/>
      <c r="M41" s="46"/>
      <c r="N41" s="30"/>
      <c r="O41" s="46"/>
      <c r="P41" s="46"/>
      <c r="R41" s="36"/>
      <c r="S41" s="79"/>
      <c r="T41" s="75"/>
      <c r="U41" s="79"/>
      <c r="V41" s="75"/>
      <c r="W41" s="82"/>
      <c r="X41" s="85"/>
      <c r="Y41" s="94"/>
      <c r="Z41" s="79"/>
      <c r="AA41" s="79"/>
      <c r="AB41" s="82"/>
      <c r="AC41" s="82"/>
      <c r="AD41" s="85"/>
      <c r="AE41" s="82"/>
      <c r="AF41" s="94"/>
    </row>
    <row r="42" spans="1:18" ht="18" customHeight="1" thickBot="1">
      <c r="A42" s="172">
        <f>A31+7</f>
        <v>43114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R42" s="36"/>
    </row>
    <row r="43" spans="1:18" ht="18" customHeight="1" thickBot="1">
      <c r="A43" s="47" t="s">
        <v>0</v>
      </c>
      <c r="B43" s="159">
        <v>0.6041666666666666</v>
      </c>
      <c r="C43" s="160"/>
      <c r="D43" s="161"/>
      <c r="E43" s="159">
        <v>0.6180555555555556</v>
      </c>
      <c r="F43" s="160"/>
      <c r="G43" s="161"/>
      <c r="H43" s="159">
        <v>0.6319444444444444</v>
      </c>
      <c r="I43" s="160"/>
      <c r="J43" s="161"/>
      <c r="K43" s="159">
        <v>0.6458333333333334</v>
      </c>
      <c r="L43" s="160"/>
      <c r="M43" s="161"/>
      <c r="N43" s="159">
        <v>0.6597222222222222</v>
      </c>
      <c r="O43" s="160"/>
      <c r="P43" s="161"/>
      <c r="R43" s="36"/>
    </row>
    <row r="44" spans="1:32" ht="15">
      <c r="A44" s="24" t="s">
        <v>5</v>
      </c>
      <c r="B44" s="37">
        <v>1</v>
      </c>
      <c r="C44" s="33" t="s">
        <v>1</v>
      </c>
      <c r="D44" s="122">
        <v>7</v>
      </c>
      <c r="E44" s="37">
        <v>4</v>
      </c>
      <c r="F44" s="33" t="s">
        <v>1</v>
      </c>
      <c r="G44" s="122">
        <v>7</v>
      </c>
      <c r="H44" s="118">
        <v>7</v>
      </c>
      <c r="I44" s="33" t="s">
        <v>1</v>
      </c>
      <c r="J44" s="38">
        <v>15</v>
      </c>
      <c r="K44" s="118">
        <v>2</v>
      </c>
      <c r="L44" s="33" t="s">
        <v>1</v>
      </c>
      <c r="M44" s="38">
        <v>11</v>
      </c>
      <c r="N44" s="118">
        <v>1</v>
      </c>
      <c r="O44" s="33" t="s">
        <v>1</v>
      </c>
      <c r="P44" s="38">
        <v>11</v>
      </c>
      <c r="R44" s="36"/>
      <c r="S44" s="79"/>
      <c r="T44" s="75"/>
      <c r="U44" s="79"/>
      <c r="V44" s="75"/>
      <c r="W44" s="82"/>
      <c r="X44" s="85"/>
      <c r="Y44" s="94"/>
      <c r="Z44" s="79"/>
      <c r="AA44" s="79"/>
      <c r="AB44" s="82"/>
      <c r="AC44" s="82"/>
      <c r="AD44" s="85"/>
      <c r="AE44" s="82"/>
      <c r="AF44" s="94"/>
    </row>
    <row r="45" spans="1:34" ht="18" customHeight="1">
      <c r="A45" s="24" t="s">
        <v>13</v>
      </c>
      <c r="B45" s="114">
        <v>3</v>
      </c>
      <c r="C45" s="25" t="s">
        <v>1</v>
      </c>
      <c r="D45" s="26">
        <v>5</v>
      </c>
      <c r="E45" s="114">
        <v>1</v>
      </c>
      <c r="F45" s="25" t="s">
        <v>1</v>
      </c>
      <c r="G45" s="26">
        <v>8</v>
      </c>
      <c r="H45" s="114">
        <v>1</v>
      </c>
      <c r="I45" s="25" t="s">
        <v>1</v>
      </c>
      <c r="J45" s="26">
        <v>9</v>
      </c>
      <c r="K45" s="114">
        <v>7</v>
      </c>
      <c r="L45" s="25" t="s">
        <v>1</v>
      </c>
      <c r="M45" s="26">
        <v>16</v>
      </c>
      <c r="N45" s="114">
        <v>8</v>
      </c>
      <c r="O45" s="25" t="s">
        <v>1</v>
      </c>
      <c r="P45" s="26">
        <v>10</v>
      </c>
      <c r="R45" s="36">
        <f>SUM(S45:AH45)</f>
        <v>10</v>
      </c>
      <c r="S45" s="79">
        <f>COUNTIF(B45:P45,S1)</f>
        <v>2</v>
      </c>
      <c r="T45" s="75">
        <f>COUNTIF(B45:P45,T1)</f>
        <v>0</v>
      </c>
      <c r="U45" s="79">
        <f>COUNTIF(B45:P45,U1)</f>
        <v>1</v>
      </c>
      <c r="V45" s="75">
        <f>COUNTIF(B45:P45,V1)</f>
        <v>0</v>
      </c>
      <c r="W45" s="82">
        <f>COUNTIF(B45:P45,W1)</f>
        <v>1</v>
      </c>
      <c r="X45" s="85">
        <f>COUNTIF(B45:P45,X1)</f>
        <v>0</v>
      </c>
      <c r="Y45" s="94">
        <f>COUNTIF(B45:P45,Y1)</f>
        <v>1</v>
      </c>
      <c r="Z45" s="79">
        <f>COUNTIF(B45:P45,Z1)</f>
        <v>2</v>
      </c>
      <c r="AA45" s="79">
        <f>COUNTIF(B45:P45,AA1)</f>
        <v>1</v>
      </c>
      <c r="AB45" s="82">
        <f>COUNTIF(B45:P45,AB1)</f>
        <v>1</v>
      </c>
      <c r="AC45" s="82">
        <f>COUNTIF(B45:P45,AC1)</f>
        <v>0</v>
      </c>
      <c r="AD45" s="85">
        <f>COUNTIF(B45:P45,AD1)</f>
        <v>0</v>
      </c>
      <c r="AE45" s="82">
        <f>COUNTIF(B45:P45,AE1)</f>
        <v>0</v>
      </c>
      <c r="AF45" s="94">
        <f>COUNTIF(B45:P45,AF1)</f>
        <v>0</v>
      </c>
      <c r="AG45" s="94">
        <f>COUNTIF(B45:P45,AG1)</f>
        <v>0</v>
      </c>
      <c r="AH45" s="36">
        <f>COUNTIF(B45:P45,AH1)</f>
        <v>1</v>
      </c>
    </row>
    <row r="46" spans="1:32" ht="18" customHeight="1">
      <c r="A46" s="32" t="s">
        <v>6</v>
      </c>
      <c r="B46" s="116">
        <v>9</v>
      </c>
      <c r="C46" s="30" t="s">
        <v>1</v>
      </c>
      <c r="D46" s="31">
        <v>15</v>
      </c>
      <c r="E46" s="116">
        <v>2</v>
      </c>
      <c r="F46" s="30" t="s">
        <v>1</v>
      </c>
      <c r="G46" s="31">
        <v>5</v>
      </c>
      <c r="H46" s="116">
        <v>4</v>
      </c>
      <c r="I46" s="30" t="s">
        <v>1</v>
      </c>
      <c r="J46" s="31">
        <v>12</v>
      </c>
      <c r="K46" s="116">
        <v>1</v>
      </c>
      <c r="L46" s="30" t="s">
        <v>1</v>
      </c>
      <c r="M46" s="31">
        <v>10</v>
      </c>
      <c r="N46" s="116">
        <v>6</v>
      </c>
      <c r="O46" s="30" t="s">
        <v>1</v>
      </c>
      <c r="P46" s="31">
        <v>16</v>
      </c>
      <c r="R46" s="36"/>
      <c r="S46" s="79"/>
      <c r="T46" s="75"/>
      <c r="U46" s="79"/>
      <c r="V46" s="75"/>
      <c r="W46" s="82"/>
      <c r="X46" s="85"/>
      <c r="Y46" s="94"/>
      <c r="Z46" s="79"/>
      <c r="AA46" s="79"/>
      <c r="AB46" s="82"/>
      <c r="AC46" s="82"/>
      <c r="AD46" s="85"/>
      <c r="AE46" s="82"/>
      <c r="AF46" s="94"/>
    </row>
    <row r="47" spans="1:33" s="36" customFormat="1" ht="18" customHeight="1">
      <c r="A47" s="32" t="s">
        <v>7</v>
      </c>
      <c r="B47" s="113">
        <v>2</v>
      </c>
      <c r="C47" s="33" t="s">
        <v>1</v>
      </c>
      <c r="D47" s="34">
        <v>8</v>
      </c>
      <c r="E47" s="113">
        <v>9</v>
      </c>
      <c r="F47" s="33" t="s">
        <v>1</v>
      </c>
      <c r="G47" s="34">
        <v>16</v>
      </c>
      <c r="H47" s="113">
        <v>8</v>
      </c>
      <c r="I47" s="33" t="s">
        <v>1</v>
      </c>
      <c r="J47" s="34">
        <v>16</v>
      </c>
      <c r="K47" s="113">
        <v>8</v>
      </c>
      <c r="L47" s="33" t="s">
        <v>1</v>
      </c>
      <c r="M47" s="34">
        <v>9</v>
      </c>
      <c r="N47" s="32">
        <v>7</v>
      </c>
      <c r="O47" s="33" t="s">
        <v>1</v>
      </c>
      <c r="P47" s="115">
        <v>9</v>
      </c>
      <c r="S47" s="79"/>
      <c r="T47" s="75"/>
      <c r="U47" s="79"/>
      <c r="V47" s="75"/>
      <c r="W47" s="82"/>
      <c r="X47" s="85"/>
      <c r="Y47" s="94"/>
      <c r="Z47" s="79"/>
      <c r="AA47" s="79"/>
      <c r="AB47" s="82"/>
      <c r="AC47" s="82"/>
      <c r="AD47" s="85"/>
      <c r="AE47" s="82"/>
      <c r="AF47" s="94"/>
      <c r="AG47" s="94"/>
    </row>
    <row r="48" spans="1:34" s="75" customFormat="1" ht="18" customHeight="1">
      <c r="A48" s="24" t="s">
        <v>14</v>
      </c>
      <c r="B48" s="24">
        <v>4</v>
      </c>
      <c r="C48" s="25" t="s">
        <v>1</v>
      </c>
      <c r="D48" s="112">
        <v>6</v>
      </c>
      <c r="E48" s="114">
        <v>12</v>
      </c>
      <c r="F48" s="25" t="s">
        <v>1</v>
      </c>
      <c r="G48" s="26">
        <v>15</v>
      </c>
      <c r="H48" s="114">
        <v>2</v>
      </c>
      <c r="I48" s="25" t="s">
        <v>1</v>
      </c>
      <c r="J48" s="26">
        <v>10</v>
      </c>
      <c r="K48" s="114">
        <v>6</v>
      </c>
      <c r="L48" s="25" t="s">
        <v>1</v>
      </c>
      <c r="M48" s="26">
        <v>15</v>
      </c>
      <c r="N48" s="114">
        <v>2</v>
      </c>
      <c r="O48" s="25" t="s">
        <v>1</v>
      </c>
      <c r="P48" s="26">
        <v>12</v>
      </c>
      <c r="R48" s="36">
        <f>SUM(S48:AH48)</f>
        <v>10</v>
      </c>
      <c r="S48" s="79">
        <f>COUNTIF(B48:P48,S1)</f>
        <v>0</v>
      </c>
      <c r="T48" s="75">
        <f>COUNTIF(B48:P48,T1)</f>
        <v>2</v>
      </c>
      <c r="U48" s="79">
        <f>COUNTIF(B48:P48,U1)</f>
        <v>0</v>
      </c>
      <c r="V48" s="75">
        <f>COUNTIF(B48:P48,V1)</f>
        <v>1</v>
      </c>
      <c r="W48" s="82">
        <f>COUNTIF(B48:P48,W1)</f>
        <v>0</v>
      </c>
      <c r="X48" s="85">
        <f>COUNTIF(B48:P48,X1)</f>
        <v>2</v>
      </c>
      <c r="Y48" s="94">
        <f>COUNTIF(B48:P48,Y1)</f>
        <v>0</v>
      </c>
      <c r="Z48" s="79">
        <f>COUNTIF(B48:P48,Z1)</f>
        <v>0</v>
      </c>
      <c r="AA48" s="79">
        <f>COUNTIF(B48:P48,AA1)</f>
        <v>0</v>
      </c>
      <c r="AB48" s="82">
        <f>COUNTIF(B48:P48,AB1)</f>
        <v>1</v>
      </c>
      <c r="AC48" s="82">
        <f>COUNTIF(B48:P48,AC1)</f>
        <v>0</v>
      </c>
      <c r="AD48" s="85">
        <f>COUNTIF(B48:P48,AD1)</f>
        <v>2</v>
      </c>
      <c r="AE48" s="82">
        <f>COUNTIF(B48:P48,AE1)</f>
        <v>0</v>
      </c>
      <c r="AF48" s="94">
        <f>COUNTIF(B48:P48,AF1)</f>
        <v>0</v>
      </c>
      <c r="AG48" s="94">
        <f>COUNTIF(B48:P48,AG1)</f>
        <v>2</v>
      </c>
      <c r="AH48" s="75">
        <f>COUNTIF(B48:P48,AH1)</f>
        <v>0</v>
      </c>
    </row>
    <row r="49" spans="1:33" s="36" customFormat="1" ht="18" customHeight="1">
      <c r="A49" s="32" t="s">
        <v>9</v>
      </c>
      <c r="B49" s="113">
        <v>10</v>
      </c>
      <c r="C49" s="33" t="s">
        <v>1</v>
      </c>
      <c r="D49" s="34">
        <v>16</v>
      </c>
      <c r="E49" s="114">
        <v>3</v>
      </c>
      <c r="F49" s="25" t="s">
        <v>1</v>
      </c>
      <c r="G49" s="26">
        <v>6</v>
      </c>
      <c r="H49" s="113">
        <v>3</v>
      </c>
      <c r="I49" s="33" t="s">
        <v>1</v>
      </c>
      <c r="J49" s="34">
        <v>11</v>
      </c>
      <c r="K49" s="114">
        <v>3</v>
      </c>
      <c r="L49" s="25" t="s">
        <v>1</v>
      </c>
      <c r="M49" s="26">
        <v>12</v>
      </c>
      <c r="N49" s="114">
        <v>5</v>
      </c>
      <c r="O49" s="25" t="s">
        <v>1</v>
      </c>
      <c r="P49" s="26">
        <v>15</v>
      </c>
      <c r="S49" s="79"/>
      <c r="T49" s="75"/>
      <c r="U49" s="79"/>
      <c r="V49" s="75"/>
      <c r="W49" s="82"/>
      <c r="X49" s="85"/>
      <c r="Y49" s="94"/>
      <c r="Z49" s="79"/>
      <c r="AA49" s="79"/>
      <c r="AB49" s="82"/>
      <c r="AC49" s="82"/>
      <c r="AD49" s="85"/>
      <c r="AE49" s="82"/>
      <c r="AF49" s="94"/>
      <c r="AG49" s="94"/>
    </row>
    <row r="50" spans="1:34" s="36" customFormat="1" ht="18" customHeight="1">
      <c r="A50" s="49" t="s">
        <v>15</v>
      </c>
      <c r="B50" s="114">
        <v>11</v>
      </c>
      <c r="C50" s="50" t="s">
        <v>1</v>
      </c>
      <c r="D50" s="48">
        <v>13</v>
      </c>
      <c r="E50" s="51">
        <v>10</v>
      </c>
      <c r="F50" s="52" t="s">
        <v>1</v>
      </c>
      <c r="G50" s="115">
        <v>13</v>
      </c>
      <c r="H50" s="114">
        <v>5</v>
      </c>
      <c r="I50" s="50" t="s">
        <v>1</v>
      </c>
      <c r="J50" s="48">
        <v>13</v>
      </c>
      <c r="K50" s="113">
        <v>4</v>
      </c>
      <c r="L50" s="52" t="s">
        <v>1</v>
      </c>
      <c r="M50" s="53">
        <v>13</v>
      </c>
      <c r="N50" s="51">
        <v>3</v>
      </c>
      <c r="O50" s="52" t="s">
        <v>1</v>
      </c>
      <c r="P50" s="115">
        <v>13</v>
      </c>
      <c r="Q50" s="36">
        <v>13</v>
      </c>
      <c r="R50" s="36">
        <f>SUM(S50:AH50)</f>
        <v>10</v>
      </c>
      <c r="S50" s="79">
        <f>COUNTIF(B50:P50,S1)</f>
        <v>0</v>
      </c>
      <c r="T50" s="75">
        <f>COUNTIF(B50:P50,T1)</f>
        <v>0</v>
      </c>
      <c r="U50" s="79">
        <f>COUNTIF(B50:P50,U1)</f>
        <v>1</v>
      </c>
      <c r="V50" s="75">
        <f>COUNTIF(B50:P50,V1)</f>
        <v>1</v>
      </c>
      <c r="W50" s="82">
        <f>COUNTIF(B50:P50,W1)</f>
        <v>1</v>
      </c>
      <c r="X50" s="85">
        <f>COUNTIF(B50:P50,X1)</f>
        <v>0</v>
      </c>
      <c r="Y50" s="94">
        <f>COUNTIF(B50:P50,Y1)</f>
        <v>0</v>
      </c>
      <c r="Z50" s="79">
        <f>COUNTIF(B50:P50,Z1)</f>
        <v>0</v>
      </c>
      <c r="AA50" s="79">
        <f>COUNTIF(B50:P50,AA1)</f>
        <v>0</v>
      </c>
      <c r="AB50" s="82">
        <f>COUNTIF(B50:P50,AB1)</f>
        <v>1</v>
      </c>
      <c r="AC50" s="82">
        <f>COUNTIF(B50:P50,AC1)</f>
        <v>1</v>
      </c>
      <c r="AD50" s="85">
        <f>COUNTIF(B50:P50,AD1)</f>
        <v>0</v>
      </c>
      <c r="AE50" s="82">
        <f>COUNTIF(B50:P50,AE1)</f>
        <v>5</v>
      </c>
      <c r="AF50" s="94">
        <f>COUNTIF(B50:P50,AF1)</f>
        <v>0</v>
      </c>
      <c r="AG50" s="94">
        <f>COUNTIF(B50:P50,AG1)</f>
        <v>0</v>
      </c>
      <c r="AH50" s="36">
        <f>COUNTIF(B50:P50,AH1)</f>
        <v>0</v>
      </c>
    </row>
    <row r="51" spans="1:34" s="36" customFormat="1" ht="18" customHeight="1">
      <c r="A51" s="51" t="s">
        <v>16</v>
      </c>
      <c r="B51" s="113">
        <v>12</v>
      </c>
      <c r="C51" s="52" t="s">
        <v>1</v>
      </c>
      <c r="D51" s="53">
        <v>14</v>
      </c>
      <c r="E51" s="113">
        <v>11</v>
      </c>
      <c r="F51" s="52" t="s">
        <v>1</v>
      </c>
      <c r="G51" s="53">
        <v>14</v>
      </c>
      <c r="H51" s="113">
        <v>6</v>
      </c>
      <c r="I51" s="52" t="s">
        <v>1</v>
      </c>
      <c r="J51" s="53">
        <v>14</v>
      </c>
      <c r="K51" s="113">
        <v>5</v>
      </c>
      <c r="L51" s="52" t="s">
        <v>1</v>
      </c>
      <c r="M51" s="53">
        <v>14</v>
      </c>
      <c r="N51" s="113">
        <v>4</v>
      </c>
      <c r="O51" s="52" t="s">
        <v>1</v>
      </c>
      <c r="P51" s="53">
        <v>14</v>
      </c>
      <c r="Q51" s="36">
        <v>14</v>
      </c>
      <c r="R51" s="36">
        <f>SUM(S51:AH51)</f>
        <v>10</v>
      </c>
      <c r="S51" s="79">
        <f>COUNTIF(B51:P51,S1)</f>
        <v>0</v>
      </c>
      <c r="T51" s="75">
        <f>COUNTIF(B51:P51,T1)</f>
        <v>0</v>
      </c>
      <c r="U51" s="79">
        <f>COUNTIF(B51:P51,U1)</f>
        <v>0</v>
      </c>
      <c r="V51" s="75">
        <f>COUNTIF(B51:P51,V1)</f>
        <v>1</v>
      </c>
      <c r="W51" s="82">
        <f>COUNTIF(B51:P51,W1)</f>
        <v>1</v>
      </c>
      <c r="X51" s="85">
        <f>COUNTIF(B51:P51,X1)</f>
        <v>1</v>
      </c>
      <c r="Y51" s="94">
        <f>COUNTIF(B51:P51,Y1)</f>
        <v>0</v>
      </c>
      <c r="Z51" s="79">
        <f>COUNTIF(B51:P51,Z1)</f>
        <v>0</v>
      </c>
      <c r="AA51" s="79">
        <f>COUNTIF(B51:P51,AA1)</f>
        <v>0</v>
      </c>
      <c r="AB51" s="82">
        <f>COUNTIF(B51:P51,AB1)</f>
        <v>0</v>
      </c>
      <c r="AC51" s="82">
        <f>COUNTIF(B51:P51,AC1)</f>
        <v>1</v>
      </c>
      <c r="AD51" s="85">
        <f>COUNTIF(B51:P51,AD1)</f>
        <v>1</v>
      </c>
      <c r="AE51" s="82">
        <f>COUNTIF(B51:P51,AE1)</f>
        <v>0</v>
      </c>
      <c r="AF51" s="94">
        <f>COUNTIF(B51:P51,AF1)</f>
        <v>5</v>
      </c>
      <c r="AG51" s="94">
        <f>COUNTIF(B51:P51,AG1)</f>
        <v>0</v>
      </c>
      <c r="AH51" s="36">
        <f>COUNTIF(B51:P51,AH1)</f>
        <v>0</v>
      </c>
    </row>
    <row r="52" spans="1:33" s="36" customFormat="1" ht="18" customHeight="1">
      <c r="A52" s="150"/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S52" s="79"/>
      <c r="T52" s="75"/>
      <c r="U52" s="79"/>
      <c r="V52" s="75"/>
      <c r="W52" s="82"/>
      <c r="X52" s="85"/>
      <c r="Y52" s="94"/>
      <c r="Z52" s="79"/>
      <c r="AA52" s="79"/>
      <c r="AB52" s="82"/>
      <c r="AC52" s="82"/>
      <c r="AD52" s="85"/>
      <c r="AE52" s="82"/>
      <c r="AF52" s="94"/>
      <c r="AG52" s="94"/>
    </row>
    <row r="53" spans="1:33" s="36" customFormat="1" ht="18" customHeight="1" thickBot="1">
      <c r="A53" s="158">
        <f>A42+7</f>
        <v>43121</v>
      </c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S53" s="79"/>
      <c r="T53" s="75"/>
      <c r="U53" s="79"/>
      <c r="V53" s="75"/>
      <c r="W53" s="82"/>
      <c r="X53" s="85"/>
      <c r="Y53" s="94"/>
      <c r="Z53" s="79"/>
      <c r="AA53" s="79"/>
      <c r="AB53" s="82"/>
      <c r="AC53" s="82"/>
      <c r="AD53" s="85"/>
      <c r="AE53" s="82"/>
      <c r="AF53" s="94"/>
      <c r="AG53" s="94"/>
    </row>
    <row r="54" spans="1:33" s="36" customFormat="1" ht="18" customHeight="1" thickBot="1">
      <c r="A54" s="1" t="s">
        <v>0</v>
      </c>
      <c r="B54" s="159">
        <v>0.6041666666666666</v>
      </c>
      <c r="C54" s="160"/>
      <c r="D54" s="161"/>
      <c r="E54" s="159">
        <v>0.6180555555555556</v>
      </c>
      <c r="F54" s="160"/>
      <c r="G54" s="161"/>
      <c r="H54" s="159">
        <v>0.6319444444444444</v>
      </c>
      <c r="I54" s="160"/>
      <c r="J54" s="161"/>
      <c r="K54" s="159">
        <v>0.6458333333333334</v>
      </c>
      <c r="L54" s="160"/>
      <c r="M54" s="161"/>
      <c r="N54" s="159">
        <v>0.6597222222222222</v>
      </c>
      <c r="O54" s="160"/>
      <c r="P54" s="161"/>
      <c r="S54" s="79"/>
      <c r="T54" s="75"/>
      <c r="U54" s="79"/>
      <c r="V54" s="75"/>
      <c r="W54" s="82"/>
      <c r="X54" s="85"/>
      <c r="Y54" s="94"/>
      <c r="Z54" s="79"/>
      <c r="AA54" s="79"/>
      <c r="AB54" s="82"/>
      <c r="AC54" s="82"/>
      <c r="AD54" s="85"/>
      <c r="AE54" s="82"/>
      <c r="AF54" s="94"/>
      <c r="AG54" s="94"/>
    </row>
    <row r="55" spans="1:33" s="36" customFormat="1" ht="18" customHeight="1">
      <c r="A55" s="68" t="s">
        <v>5</v>
      </c>
      <c r="B55" s="123">
        <v>4</v>
      </c>
      <c r="C55" s="33" t="s">
        <v>1</v>
      </c>
      <c r="D55" s="26">
        <v>15</v>
      </c>
      <c r="E55" s="114">
        <v>2</v>
      </c>
      <c r="F55" s="33" t="s">
        <v>1</v>
      </c>
      <c r="G55" s="26">
        <v>14</v>
      </c>
      <c r="H55" s="113">
        <v>1</v>
      </c>
      <c r="I55" s="33" t="s">
        <v>1</v>
      </c>
      <c r="J55" s="34">
        <v>14</v>
      </c>
      <c r="K55" s="24">
        <v>5</v>
      </c>
      <c r="L55" s="33" t="s">
        <v>1</v>
      </c>
      <c r="M55" s="112">
        <v>11</v>
      </c>
      <c r="N55" s="114">
        <v>5</v>
      </c>
      <c r="O55" s="33" t="s">
        <v>1</v>
      </c>
      <c r="P55" s="26">
        <v>12</v>
      </c>
      <c r="S55" s="79"/>
      <c r="T55" s="75"/>
      <c r="U55" s="79"/>
      <c r="V55" s="75"/>
      <c r="W55" s="82"/>
      <c r="X55" s="85"/>
      <c r="Y55" s="94"/>
      <c r="Z55" s="79"/>
      <c r="AA55" s="79"/>
      <c r="AB55" s="82"/>
      <c r="AC55" s="82"/>
      <c r="AD55" s="85"/>
      <c r="AE55" s="82"/>
      <c r="AF55" s="94"/>
      <c r="AG55" s="94"/>
    </row>
    <row r="56" spans="1:34" s="36" customFormat="1" ht="18" customHeight="1">
      <c r="A56" s="69" t="s">
        <v>13</v>
      </c>
      <c r="B56" s="124">
        <v>3</v>
      </c>
      <c r="C56" s="33" t="s">
        <v>1</v>
      </c>
      <c r="D56" s="26">
        <v>14</v>
      </c>
      <c r="E56" s="114">
        <v>3</v>
      </c>
      <c r="F56" s="33" t="s">
        <v>1</v>
      </c>
      <c r="G56" s="26">
        <v>15</v>
      </c>
      <c r="H56" s="114">
        <v>2</v>
      </c>
      <c r="I56" s="33" t="s">
        <v>1</v>
      </c>
      <c r="J56" s="26">
        <v>15</v>
      </c>
      <c r="K56" s="24">
        <v>4</v>
      </c>
      <c r="L56" s="33" t="s">
        <v>1</v>
      </c>
      <c r="M56" s="112">
        <v>10</v>
      </c>
      <c r="N56" s="114">
        <v>4</v>
      </c>
      <c r="O56" s="33" t="s">
        <v>1</v>
      </c>
      <c r="P56" s="26">
        <v>11</v>
      </c>
      <c r="R56" s="36">
        <f>SUM(S56:AH56)</f>
        <v>10</v>
      </c>
      <c r="S56" s="79">
        <f>COUNTIF(B56:P56,S1)</f>
        <v>0</v>
      </c>
      <c r="T56" s="75">
        <f>COUNTIF(B56:P56,T1)</f>
        <v>1</v>
      </c>
      <c r="U56" s="79">
        <f>COUNTIF(B56:P56,U1)</f>
        <v>2</v>
      </c>
      <c r="V56" s="75">
        <f>COUNTIF(B56:P56,V1)</f>
        <v>2</v>
      </c>
      <c r="W56" s="82">
        <f>COUNTIF(B56:P56,W1)</f>
        <v>0</v>
      </c>
      <c r="X56" s="85">
        <f>COUNTIF(B56:P56,X1)</f>
        <v>0</v>
      </c>
      <c r="Y56" s="94">
        <f>COUNTIF(B56:P56,Y1)</f>
        <v>0</v>
      </c>
      <c r="Z56" s="79">
        <f>COUNTIF(B56:P56,Z1)</f>
        <v>0</v>
      </c>
      <c r="AA56" s="79">
        <f>COUNTIF(B56:P56,AA1)</f>
        <v>0</v>
      </c>
      <c r="AB56" s="82">
        <f>COUNTIF(B56:P56,AB1)</f>
        <v>1</v>
      </c>
      <c r="AC56" s="82">
        <f>COUNTIF(B56:P56,AC1)</f>
        <v>1</v>
      </c>
      <c r="AD56" s="85">
        <f>COUNTIF(B56:P56,AD1)</f>
        <v>0</v>
      </c>
      <c r="AE56" s="82">
        <f>COUNTIF(B56:P56,AE1)</f>
        <v>0</v>
      </c>
      <c r="AF56" s="94">
        <f>COUNTIF(B56:P56,AF1)</f>
        <v>1</v>
      </c>
      <c r="AG56" s="94">
        <f>COUNTIF(B56:P56,AG1)</f>
        <v>2</v>
      </c>
      <c r="AH56" s="36">
        <f>COUNTIF(B56:P56,AH1)</f>
        <v>0</v>
      </c>
    </row>
    <row r="57" spans="1:33" s="36" customFormat="1" ht="18" customHeight="1">
      <c r="A57" s="27" t="s">
        <v>6</v>
      </c>
      <c r="B57" s="125">
        <v>1</v>
      </c>
      <c r="C57" s="33" t="s">
        <v>1</v>
      </c>
      <c r="D57" s="31">
        <v>12</v>
      </c>
      <c r="E57" s="113">
        <v>4</v>
      </c>
      <c r="F57" s="33" t="s">
        <v>1</v>
      </c>
      <c r="G57" s="34">
        <v>16</v>
      </c>
      <c r="H57" s="116">
        <v>3</v>
      </c>
      <c r="I57" s="33" t="s">
        <v>1</v>
      </c>
      <c r="J57" s="31">
        <v>16</v>
      </c>
      <c r="K57" s="116">
        <v>1</v>
      </c>
      <c r="L57" s="33" t="s">
        <v>1</v>
      </c>
      <c r="M57" s="31">
        <v>15</v>
      </c>
      <c r="N57" s="29">
        <v>7</v>
      </c>
      <c r="O57" s="33" t="s">
        <v>1</v>
      </c>
      <c r="P57" s="117">
        <v>14</v>
      </c>
      <c r="S57" s="79"/>
      <c r="T57" s="75"/>
      <c r="U57" s="79"/>
      <c r="V57" s="75"/>
      <c r="W57" s="82"/>
      <c r="X57" s="85"/>
      <c r="Y57" s="94"/>
      <c r="Z57" s="79"/>
      <c r="AA57" s="79"/>
      <c r="AB57" s="82"/>
      <c r="AC57" s="82"/>
      <c r="AD57" s="85"/>
      <c r="AE57" s="82"/>
      <c r="AF57" s="94"/>
      <c r="AG57" s="94"/>
    </row>
    <row r="58" spans="1:16" ht="18" customHeight="1">
      <c r="A58" s="27" t="s">
        <v>7</v>
      </c>
      <c r="B58" s="123">
        <v>2</v>
      </c>
      <c r="C58" s="33" t="s">
        <v>1</v>
      </c>
      <c r="D58" s="34">
        <v>13</v>
      </c>
      <c r="E58" s="113">
        <v>1</v>
      </c>
      <c r="F58" s="33" t="s">
        <v>1</v>
      </c>
      <c r="G58" s="34">
        <v>13</v>
      </c>
      <c r="H58" s="113">
        <v>6</v>
      </c>
      <c r="I58" s="33" t="s">
        <v>1</v>
      </c>
      <c r="J58" s="34">
        <v>11</v>
      </c>
      <c r="K58" s="32">
        <v>7</v>
      </c>
      <c r="L58" s="33" t="s">
        <v>1</v>
      </c>
      <c r="M58" s="115">
        <v>13</v>
      </c>
      <c r="N58" s="113">
        <v>1</v>
      </c>
      <c r="O58" s="33" t="s">
        <v>1</v>
      </c>
      <c r="P58" s="34">
        <v>16</v>
      </c>
    </row>
    <row r="59" spans="1:34" ht="18" customHeight="1">
      <c r="A59" s="69" t="s">
        <v>14</v>
      </c>
      <c r="B59" s="124">
        <v>5</v>
      </c>
      <c r="C59" s="33" t="s">
        <v>1</v>
      </c>
      <c r="D59" s="26">
        <v>16</v>
      </c>
      <c r="E59" s="114">
        <v>7</v>
      </c>
      <c r="F59" s="33" t="s">
        <v>1</v>
      </c>
      <c r="G59" s="26">
        <v>11</v>
      </c>
      <c r="H59" s="24">
        <v>7</v>
      </c>
      <c r="I59" s="33" t="s">
        <v>1</v>
      </c>
      <c r="J59" s="112">
        <v>12</v>
      </c>
      <c r="K59" s="114">
        <v>2</v>
      </c>
      <c r="L59" s="33" t="s">
        <v>1</v>
      </c>
      <c r="M59" s="26">
        <v>16</v>
      </c>
      <c r="N59" s="114">
        <v>6</v>
      </c>
      <c r="O59" s="33" t="s">
        <v>1</v>
      </c>
      <c r="P59" s="26">
        <v>13</v>
      </c>
      <c r="R59" s="36">
        <f>SUM(S59:AH59)</f>
        <v>10</v>
      </c>
      <c r="S59" s="79">
        <f>COUNTIF(B59:P59,S1)</f>
        <v>0</v>
      </c>
      <c r="T59" s="75">
        <f>COUNTIF(B59:P59,T1)</f>
        <v>1</v>
      </c>
      <c r="U59" s="79">
        <f>COUNTIF(B59:P59,U1)</f>
        <v>0</v>
      </c>
      <c r="V59" s="75">
        <f>COUNTIF(B59:P59,V1)</f>
        <v>0</v>
      </c>
      <c r="W59" s="82">
        <f>COUNTIF(B59:P59,W1)</f>
        <v>1</v>
      </c>
      <c r="X59" s="85">
        <f>COUNTIF(B59:P59,X1)</f>
        <v>1</v>
      </c>
      <c r="Y59" s="94">
        <f>COUNTIF(B59:P59,Y1)</f>
        <v>2</v>
      </c>
      <c r="Z59" s="79">
        <f>COUNTIF(B59:P59,Z1)</f>
        <v>0</v>
      </c>
      <c r="AA59" s="79">
        <f>COUNTIF(B59:P59,AA1)</f>
        <v>0</v>
      </c>
      <c r="AB59" s="82">
        <f>COUNTIF(B59:P59,AB1)</f>
        <v>0</v>
      </c>
      <c r="AC59" s="82">
        <f>COUNTIF(B59:P59,AC1)</f>
        <v>1</v>
      </c>
      <c r="AD59" s="85">
        <f>COUNTIF(B59:P59,AD1)</f>
        <v>1</v>
      </c>
      <c r="AE59" s="82">
        <f>COUNTIF(B59:P59,AE1)</f>
        <v>1</v>
      </c>
      <c r="AF59" s="94">
        <f>COUNTIF(B59:P59,AF1)</f>
        <v>0</v>
      </c>
      <c r="AG59" s="94">
        <f>COUNTIF(B59:P59,AG1)</f>
        <v>0</v>
      </c>
      <c r="AH59" s="36">
        <f>COUNTIF(B59:P59,AH1)</f>
        <v>2</v>
      </c>
    </row>
    <row r="60" spans="1:16" ht="18" customHeight="1">
      <c r="A60" s="27" t="s">
        <v>9</v>
      </c>
      <c r="B60" s="124">
        <v>8</v>
      </c>
      <c r="C60" s="33" t="s">
        <v>1</v>
      </c>
      <c r="D60" s="26">
        <v>11</v>
      </c>
      <c r="E60" s="32">
        <v>5</v>
      </c>
      <c r="F60" s="33" t="s">
        <v>1</v>
      </c>
      <c r="G60" s="115">
        <v>9</v>
      </c>
      <c r="H60" s="114">
        <v>5</v>
      </c>
      <c r="I60" s="33" t="s">
        <v>1</v>
      </c>
      <c r="J60" s="26">
        <v>10</v>
      </c>
      <c r="K60" s="113">
        <v>6</v>
      </c>
      <c r="L60" s="33" t="s">
        <v>1</v>
      </c>
      <c r="M60" s="34">
        <v>12</v>
      </c>
      <c r="N60" s="114">
        <v>3</v>
      </c>
      <c r="O60" s="33" t="s">
        <v>1</v>
      </c>
      <c r="P60" s="26">
        <v>10</v>
      </c>
    </row>
    <row r="61" spans="1:34" ht="18" customHeight="1">
      <c r="A61" s="70" t="s">
        <v>30</v>
      </c>
      <c r="B61" s="124">
        <v>7</v>
      </c>
      <c r="C61" s="50" t="s">
        <v>1</v>
      </c>
      <c r="D61" s="48">
        <v>10</v>
      </c>
      <c r="E61" s="114">
        <v>8</v>
      </c>
      <c r="F61" s="50" t="s">
        <v>1</v>
      </c>
      <c r="G61" s="48">
        <v>12</v>
      </c>
      <c r="H61" s="49">
        <v>8</v>
      </c>
      <c r="I61" s="50" t="s">
        <v>1</v>
      </c>
      <c r="J61" s="112">
        <v>13</v>
      </c>
      <c r="K61" s="49">
        <v>8</v>
      </c>
      <c r="L61" s="50" t="s">
        <v>1</v>
      </c>
      <c r="M61" s="112">
        <v>14</v>
      </c>
      <c r="N61" s="114">
        <v>8</v>
      </c>
      <c r="O61" s="50" t="s">
        <v>1</v>
      </c>
      <c r="P61" s="48">
        <v>15</v>
      </c>
      <c r="Q61">
        <v>8</v>
      </c>
      <c r="R61" s="36">
        <f>SUM(S61:AH61)</f>
        <v>10</v>
      </c>
      <c r="S61" s="79">
        <f>COUNTIF(B61:P61,S1)</f>
        <v>0</v>
      </c>
      <c r="T61" s="75">
        <f>COUNTIF(B61:P61,T1)</f>
        <v>0</v>
      </c>
      <c r="U61" s="79">
        <f>COUNTIF(B61:P61,U1)</f>
        <v>0</v>
      </c>
      <c r="V61" s="75">
        <f>COUNTIF(B61:P61,V1)</f>
        <v>0</v>
      </c>
      <c r="W61" s="82">
        <f>COUNTIF(B61:P61,W1)</f>
        <v>0</v>
      </c>
      <c r="X61" s="85">
        <f>COUNTIF(B61:P61,X1)</f>
        <v>0</v>
      </c>
      <c r="Y61" s="94">
        <f>COUNTIF(B61:P61,Y1)</f>
        <v>1</v>
      </c>
      <c r="Z61" s="79">
        <f>COUNTIF(B61:P61,Z1)</f>
        <v>4</v>
      </c>
      <c r="AA61" s="79">
        <f>COUNTIF(B61:P61,AA1)</f>
        <v>0</v>
      </c>
      <c r="AB61" s="82">
        <f>COUNTIF(B61:P61,AB1)</f>
        <v>1</v>
      </c>
      <c r="AC61" s="82">
        <f>COUNTIF(B61:P61,AC1)</f>
        <v>0</v>
      </c>
      <c r="AD61" s="85">
        <f>COUNTIF(B61:P61,AD1)</f>
        <v>1</v>
      </c>
      <c r="AE61" s="82">
        <f>COUNTIF(B61:P61,AE1)</f>
        <v>1</v>
      </c>
      <c r="AF61" s="94">
        <f>COUNTIF(B61:P61,AF1)</f>
        <v>1</v>
      </c>
      <c r="AG61" s="94">
        <f>COUNTIF(B61:P61,AG1)</f>
        <v>1</v>
      </c>
      <c r="AH61" s="36">
        <f>COUNTIF(B61:P61,AH1)</f>
        <v>0</v>
      </c>
    </row>
    <row r="62" spans="1:34" ht="18" customHeight="1" thickBot="1">
      <c r="A62" s="71" t="s">
        <v>31</v>
      </c>
      <c r="B62" s="52">
        <v>6</v>
      </c>
      <c r="C62" s="52" t="s">
        <v>1</v>
      </c>
      <c r="D62" s="115">
        <v>9</v>
      </c>
      <c r="E62" s="113">
        <v>6</v>
      </c>
      <c r="F62" s="52" t="s">
        <v>1</v>
      </c>
      <c r="G62" s="53">
        <v>10</v>
      </c>
      <c r="H62" s="51">
        <v>4</v>
      </c>
      <c r="I62" s="52" t="s">
        <v>1</v>
      </c>
      <c r="J62" s="115">
        <v>9</v>
      </c>
      <c r="K62" s="51">
        <v>3</v>
      </c>
      <c r="L62" s="52" t="s">
        <v>1</v>
      </c>
      <c r="M62" s="115">
        <v>9</v>
      </c>
      <c r="N62" s="51">
        <v>2</v>
      </c>
      <c r="O62" s="52" t="s">
        <v>1</v>
      </c>
      <c r="P62" s="115">
        <v>9</v>
      </c>
      <c r="Q62">
        <v>9</v>
      </c>
      <c r="R62" s="36">
        <f>SUM(S62:AH62)</f>
        <v>10</v>
      </c>
      <c r="S62" s="79">
        <f>COUNTIF(B62:P62,S1)</f>
        <v>0</v>
      </c>
      <c r="T62" s="75">
        <f>COUNTIF(B62:P62,T1)</f>
        <v>1</v>
      </c>
      <c r="U62" s="79">
        <f>COUNTIF(B62:P62,U1)</f>
        <v>1</v>
      </c>
      <c r="V62" s="75">
        <f>COUNTIF(B62:P62,V1)</f>
        <v>1</v>
      </c>
      <c r="W62" s="82">
        <f>COUNTIF(B62:P62,W1)</f>
        <v>0</v>
      </c>
      <c r="X62" s="85">
        <f>COUNTIF(B62:P62,X1)</f>
        <v>2</v>
      </c>
      <c r="Y62" s="94">
        <f>COUNTIF(B62:P62,Y1)</f>
        <v>0</v>
      </c>
      <c r="Z62" s="79">
        <f>COUNTIF(B62:P62,Z1)</f>
        <v>0</v>
      </c>
      <c r="AA62" s="79">
        <f>COUNTIF(B62:P62,AA1)</f>
        <v>4</v>
      </c>
      <c r="AB62" s="82">
        <f>COUNTIF(B62:P62,AB1)</f>
        <v>1</v>
      </c>
      <c r="AC62" s="82">
        <f>COUNTIF(B62:P62,AC1)</f>
        <v>0</v>
      </c>
      <c r="AD62" s="85">
        <f>COUNTIF(B62:P62,AD1)</f>
        <v>0</v>
      </c>
      <c r="AE62" s="82">
        <f>COUNTIF(B62:P62,AE1)</f>
        <v>0</v>
      </c>
      <c r="AF62" s="94">
        <f>COUNTIF(B62:P62,AF1)</f>
        <v>0</v>
      </c>
      <c r="AG62" s="94">
        <f>COUNTIF(B62:P62,AG1)</f>
        <v>0</v>
      </c>
      <c r="AH62" s="36">
        <f>COUNTIF(B62:P62,AH1)</f>
        <v>0</v>
      </c>
    </row>
    <row r="63" spans="2:13" ht="18" customHeight="1">
      <c r="B63" s="30" t="s">
        <v>8</v>
      </c>
      <c r="D63"/>
      <c r="E63"/>
      <c r="G63"/>
      <c r="H63"/>
      <c r="J63"/>
      <c r="K63"/>
      <c r="M63"/>
    </row>
    <row r="64" spans="1:16" ht="18" customHeight="1" thickBot="1">
      <c r="A64" s="158">
        <f>A53+7</f>
        <v>43128</v>
      </c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</row>
    <row r="65" spans="1:16" ht="18" customHeight="1" thickBot="1">
      <c r="A65" s="1" t="s">
        <v>0</v>
      </c>
      <c r="B65" s="159">
        <v>0.6041666666666666</v>
      </c>
      <c r="C65" s="160"/>
      <c r="D65" s="161"/>
      <c r="E65" s="159">
        <v>0.6180555555555556</v>
      </c>
      <c r="F65" s="160"/>
      <c r="G65" s="161"/>
      <c r="H65" s="159">
        <v>0.6319444444444444</v>
      </c>
      <c r="I65" s="160"/>
      <c r="J65" s="161"/>
      <c r="K65" s="159">
        <v>0.6458333333333334</v>
      </c>
      <c r="L65" s="160"/>
      <c r="M65" s="161"/>
      <c r="N65" s="159">
        <v>0.6597222222222222</v>
      </c>
      <c r="O65" s="160"/>
      <c r="P65" s="161"/>
    </row>
    <row r="66" spans="1:16" ht="17.25" customHeight="1" thickBot="1">
      <c r="A66" s="1"/>
      <c r="B66" s="99"/>
      <c r="C66" s="100"/>
      <c r="D66" s="101"/>
      <c r="E66" s="99"/>
      <c r="F66" s="100"/>
      <c r="G66" s="101"/>
      <c r="H66" s="165" t="s">
        <v>49</v>
      </c>
      <c r="I66" s="166"/>
      <c r="J66" s="167"/>
      <c r="K66" s="99"/>
      <c r="L66" s="100"/>
      <c r="M66" s="101"/>
      <c r="N66" s="99"/>
      <c r="O66" s="100"/>
      <c r="P66" s="101"/>
    </row>
    <row r="67" spans="1:16" ht="18" customHeight="1">
      <c r="A67" s="23" t="s">
        <v>5</v>
      </c>
      <c r="B67" s="114">
        <v>3</v>
      </c>
      <c r="C67" s="25" t="s">
        <v>1</v>
      </c>
      <c r="D67" s="26">
        <v>8</v>
      </c>
      <c r="E67" s="24">
        <v>6</v>
      </c>
      <c r="F67" s="25" t="s">
        <v>1</v>
      </c>
      <c r="G67" s="112">
        <v>7</v>
      </c>
      <c r="H67" s="114">
        <v>1</v>
      </c>
      <c r="I67" s="25" t="s">
        <v>1</v>
      </c>
      <c r="J67" s="26">
        <v>4</v>
      </c>
      <c r="K67" s="24">
        <v>3</v>
      </c>
      <c r="L67" s="25" t="s">
        <v>1</v>
      </c>
      <c r="M67" s="112">
        <v>7</v>
      </c>
      <c r="N67" s="24">
        <v>4</v>
      </c>
      <c r="O67" s="25" t="s">
        <v>1</v>
      </c>
      <c r="P67" s="112">
        <v>8</v>
      </c>
    </row>
    <row r="68" spans="1:34" ht="18" customHeight="1">
      <c r="A68" s="23" t="s">
        <v>13</v>
      </c>
      <c r="B68" s="29">
        <v>1</v>
      </c>
      <c r="C68" s="33" t="s">
        <v>1</v>
      </c>
      <c r="D68" s="117">
        <v>2</v>
      </c>
      <c r="E68" s="114">
        <v>5</v>
      </c>
      <c r="F68" s="33" t="s">
        <v>1</v>
      </c>
      <c r="G68" s="26">
        <v>8</v>
      </c>
      <c r="H68" s="24">
        <v>3</v>
      </c>
      <c r="I68" s="33" t="s">
        <v>1</v>
      </c>
      <c r="J68" s="112">
        <v>5</v>
      </c>
      <c r="K68" s="24">
        <v>4</v>
      </c>
      <c r="L68" s="33" t="s">
        <v>1</v>
      </c>
      <c r="M68" s="112">
        <v>6</v>
      </c>
      <c r="N68" s="114">
        <v>2</v>
      </c>
      <c r="O68" s="33" t="s">
        <v>1</v>
      </c>
      <c r="P68" s="26">
        <v>3</v>
      </c>
      <c r="R68" s="36">
        <f>SUM(S68:AH68)</f>
        <v>10</v>
      </c>
      <c r="S68" s="79">
        <f>COUNTIF(B68:P68,S1)</f>
        <v>1</v>
      </c>
      <c r="T68" s="75">
        <f>COUNTIF(B68:P68,T1)</f>
        <v>2</v>
      </c>
      <c r="U68" s="79">
        <f>COUNTIF(B68:P68,U1)</f>
        <v>2</v>
      </c>
      <c r="V68" s="75">
        <f>COUNTIF(B68:P68,V1)</f>
        <v>1</v>
      </c>
      <c r="W68" s="82">
        <f>COUNTIF(B68:P68,W1)</f>
        <v>2</v>
      </c>
      <c r="X68" s="85">
        <f>COUNTIF(B68:P68,X1)</f>
        <v>1</v>
      </c>
      <c r="Y68" s="94">
        <f>COUNTIF(B68:P68,Y1)</f>
        <v>0</v>
      </c>
      <c r="Z68" s="79">
        <f>COUNTIF(B68:P68,Z1)</f>
        <v>1</v>
      </c>
      <c r="AA68" s="79">
        <f>COUNTIF(B68:P68,AA1)</f>
        <v>0</v>
      </c>
      <c r="AB68" s="82">
        <f>COUNTIF(B68:P68,AB1)</f>
        <v>0</v>
      </c>
      <c r="AC68" s="82">
        <f>COUNTIF(B68:P68,AC1)</f>
        <v>0</v>
      </c>
      <c r="AD68" s="85">
        <f>COUNTIF(B68:P68,AD1)</f>
        <v>0</v>
      </c>
      <c r="AE68" s="82">
        <f>COUNTIF(B68:P68,AE1)</f>
        <v>0</v>
      </c>
      <c r="AF68" s="94">
        <f>COUNTIF(B68:P68,AF1)</f>
        <v>0</v>
      </c>
      <c r="AG68" s="94">
        <f>COUNTIF(B68:P68,AG1)</f>
        <v>0</v>
      </c>
      <c r="AH68" s="36">
        <f>COUNTIF(B68:P68,AH1)</f>
        <v>0</v>
      </c>
    </row>
    <row r="69" spans="1:34" ht="18" customHeight="1">
      <c r="A69" s="28" t="s">
        <v>6</v>
      </c>
      <c r="B69" s="113">
        <v>4</v>
      </c>
      <c r="C69" s="33" t="s">
        <v>1</v>
      </c>
      <c r="D69" s="34">
        <v>7</v>
      </c>
      <c r="E69" s="114">
        <v>1</v>
      </c>
      <c r="F69" s="33" t="s">
        <v>1</v>
      </c>
      <c r="G69" s="26">
        <v>3</v>
      </c>
      <c r="H69" s="114">
        <v>2</v>
      </c>
      <c r="I69" s="33" t="s">
        <v>1</v>
      </c>
      <c r="J69" s="26">
        <v>6</v>
      </c>
      <c r="K69" s="116">
        <v>1</v>
      </c>
      <c r="L69" s="33" t="s">
        <v>1</v>
      </c>
      <c r="M69" s="31">
        <v>5</v>
      </c>
      <c r="N69" s="116">
        <v>5</v>
      </c>
      <c r="O69" s="33" t="s">
        <v>1</v>
      </c>
      <c r="P69" s="31">
        <v>7</v>
      </c>
      <c r="R69" s="36"/>
      <c r="S69" s="79"/>
      <c r="T69" s="75"/>
      <c r="U69" s="79"/>
      <c r="V69" s="75"/>
      <c r="W69" s="82"/>
      <c r="X69" s="85"/>
      <c r="Y69" s="94"/>
      <c r="Z69" s="79"/>
      <c r="AA69" s="79"/>
      <c r="AB69" s="82"/>
      <c r="AC69" s="82"/>
      <c r="AD69" s="85"/>
      <c r="AE69" s="82"/>
      <c r="AF69" s="94"/>
      <c r="AG69" s="94"/>
      <c r="AH69" s="36"/>
    </row>
    <row r="70" spans="1:34" ht="18" customHeight="1">
      <c r="A70" s="28" t="s">
        <v>7</v>
      </c>
      <c r="B70" s="32">
        <v>5</v>
      </c>
      <c r="C70" s="33" t="s">
        <v>1</v>
      </c>
      <c r="D70" s="115">
        <v>6</v>
      </c>
      <c r="E70" s="113">
        <v>2</v>
      </c>
      <c r="F70" s="33" t="s">
        <v>1</v>
      </c>
      <c r="G70" s="34">
        <v>4</v>
      </c>
      <c r="H70" s="32">
        <v>7</v>
      </c>
      <c r="I70" s="33" t="s">
        <v>1</v>
      </c>
      <c r="J70" s="115">
        <v>8</v>
      </c>
      <c r="K70" s="113">
        <v>2</v>
      </c>
      <c r="L70" s="33" t="s">
        <v>1</v>
      </c>
      <c r="M70" s="34">
        <v>8</v>
      </c>
      <c r="N70" s="113">
        <v>1</v>
      </c>
      <c r="O70" s="33" t="s">
        <v>1</v>
      </c>
      <c r="P70" s="34">
        <v>6</v>
      </c>
      <c r="R70" s="36"/>
      <c r="S70" s="79"/>
      <c r="T70" s="75"/>
      <c r="U70" s="79"/>
      <c r="V70" s="75"/>
      <c r="W70" s="82"/>
      <c r="X70" s="85"/>
      <c r="Y70" s="94"/>
      <c r="Z70" s="79"/>
      <c r="AA70" s="79"/>
      <c r="AB70" s="82"/>
      <c r="AC70" s="82"/>
      <c r="AD70" s="85"/>
      <c r="AE70" s="82"/>
      <c r="AF70" s="94"/>
      <c r="AG70" s="94"/>
      <c r="AH70" s="36"/>
    </row>
    <row r="71" spans="1:16" ht="18" customHeight="1">
      <c r="A71" s="23"/>
      <c r="B71" s="24"/>
      <c r="C71" s="25"/>
      <c r="D71" s="26"/>
      <c r="E71" s="24"/>
      <c r="F71" s="25"/>
      <c r="G71" s="26"/>
      <c r="H71" s="168" t="s">
        <v>50</v>
      </c>
      <c r="I71" s="169"/>
      <c r="J71" s="170"/>
      <c r="K71" s="24"/>
      <c r="L71" s="25"/>
      <c r="M71" s="26"/>
      <c r="N71" s="24"/>
      <c r="O71" s="25"/>
      <c r="P71" s="26"/>
    </row>
    <row r="72" spans="1:34" ht="18" customHeight="1">
      <c r="A72" s="23" t="s">
        <v>14</v>
      </c>
      <c r="B72" s="114">
        <v>11</v>
      </c>
      <c r="C72" s="25" t="s">
        <v>1</v>
      </c>
      <c r="D72" s="26">
        <v>16</v>
      </c>
      <c r="E72" s="114">
        <v>13</v>
      </c>
      <c r="F72" s="25" t="s">
        <v>1</v>
      </c>
      <c r="G72" s="26">
        <v>16</v>
      </c>
      <c r="H72" s="24">
        <v>10</v>
      </c>
      <c r="I72" s="25" t="s">
        <v>1</v>
      </c>
      <c r="J72" s="112">
        <v>14</v>
      </c>
      <c r="K72" s="114">
        <v>9</v>
      </c>
      <c r="L72" s="25" t="s">
        <v>1</v>
      </c>
      <c r="M72" s="26">
        <v>13</v>
      </c>
      <c r="N72" s="114">
        <v>9</v>
      </c>
      <c r="O72" s="25" t="s">
        <v>1</v>
      </c>
      <c r="P72" s="26">
        <v>14</v>
      </c>
      <c r="R72" s="36">
        <f>SUM(S72:AH72)</f>
        <v>10</v>
      </c>
      <c r="S72" s="79">
        <f>COUNTIF(B72:P72,S1)</f>
        <v>0</v>
      </c>
      <c r="T72" s="75">
        <f>COUNTIF(B72:P72,T1)</f>
        <v>0</v>
      </c>
      <c r="U72" s="79">
        <f>COUNTIF(B72:P72,U1)</f>
        <v>0</v>
      </c>
      <c r="V72" s="75">
        <f>COUNTIF(B72:P72,V1)</f>
        <v>0</v>
      </c>
      <c r="W72" s="82">
        <f>COUNTIF(B72:P72,W1)</f>
        <v>0</v>
      </c>
      <c r="X72" s="85">
        <f>COUNTIF(B72:P72,X1)</f>
        <v>0</v>
      </c>
      <c r="Y72" s="94">
        <f>COUNTIF(B72:P72,Y1)</f>
        <v>0</v>
      </c>
      <c r="Z72" s="79">
        <f>COUNTIF(B72:P72,Z1)</f>
        <v>0</v>
      </c>
      <c r="AA72" s="79">
        <f>COUNTIF(B72:P72,AA1)</f>
        <v>2</v>
      </c>
      <c r="AB72" s="82">
        <f>COUNTIF(B72:P72,AB1)</f>
        <v>1</v>
      </c>
      <c r="AC72" s="82">
        <f>COUNTIF(B72:P72,AC1)</f>
        <v>1</v>
      </c>
      <c r="AD72" s="85">
        <f>COUNTIF(B72:P72,AD1)</f>
        <v>0</v>
      </c>
      <c r="AE72" s="82">
        <f>COUNTIF(B72:P72,AE1)</f>
        <v>2</v>
      </c>
      <c r="AF72" s="94">
        <f>COUNTIF(B72:P72,AF1)</f>
        <v>2</v>
      </c>
      <c r="AG72" s="94">
        <f>COUNTIF(B72:P72,AG1)</f>
        <v>0</v>
      </c>
      <c r="AH72" s="36">
        <f>COUNTIF(B72:P72,AH1)</f>
        <v>2</v>
      </c>
    </row>
    <row r="73" spans="1:16" ht="18" customHeight="1">
      <c r="A73" s="28" t="s">
        <v>9</v>
      </c>
      <c r="B73" s="114">
        <v>12</v>
      </c>
      <c r="C73" s="33" t="s">
        <v>1</v>
      </c>
      <c r="D73" s="26">
        <v>15</v>
      </c>
      <c r="E73" s="116">
        <v>9</v>
      </c>
      <c r="F73" s="33" t="s">
        <v>1</v>
      </c>
      <c r="G73" s="31">
        <v>11</v>
      </c>
      <c r="H73" s="113">
        <v>9</v>
      </c>
      <c r="I73" s="33" t="s">
        <v>1</v>
      </c>
      <c r="J73" s="34">
        <v>12</v>
      </c>
      <c r="K73" s="113">
        <v>10</v>
      </c>
      <c r="L73" s="33" t="s">
        <v>1</v>
      </c>
      <c r="M73" s="34">
        <v>16</v>
      </c>
      <c r="N73" s="113">
        <v>13</v>
      </c>
      <c r="O73" s="33" t="s">
        <v>1</v>
      </c>
      <c r="P73" s="34">
        <v>15</v>
      </c>
    </row>
    <row r="74" spans="1:34" ht="18" customHeight="1">
      <c r="A74" s="49" t="s">
        <v>30</v>
      </c>
      <c r="B74" s="49">
        <v>13</v>
      </c>
      <c r="C74" s="50" t="s">
        <v>1</v>
      </c>
      <c r="D74" s="112">
        <v>14</v>
      </c>
      <c r="E74" s="51">
        <v>10</v>
      </c>
      <c r="F74" s="52" t="s">
        <v>1</v>
      </c>
      <c r="G74" s="115">
        <v>12</v>
      </c>
      <c r="H74" s="114">
        <v>15</v>
      </c>
      <c r="I74" s="50" t="s">
        <v>1</v>
      </c>
      <c r="J74" s="48">
        <v>16</v>
      </c>
      <c r="K74" s="114">
        <v>11</v>
      </c>
      <c r="L74" s="50" t="s">
        <v>1</v>
      </c>
      <c r="M74" s="48">
        <v>15</v>
      </c>
      <c r="N74" s="114">
        <v>10</v>
      </c>
      <c r="O74" s="50" t="s">
        <v>1</v>
      </c>
      <c r="P74" s="48">
        <v>11</v>
      </c>
      <c r="Q74">
        <v>15</v>
      </c>
      <c r="R74" s="36">
        <f>SUM(S74:AH74)</f>
        <v>10</v>
      </c>
      <c r="S74" s="79">
        <f>COUNTIF(B74:P74,S1)</f>
        <v>0</v>
      </c>
      <c r="T74" s="75">
        <f>COUNTIF(B74:P74,T1)</f>
        <v>0</v>
      </c>
      <c r="U74" s="79">
        <f>COUNTIF(B74:P74,U1)</f>
        <v>0</v>
      </c>
      <c r="V74" s="75">
        <f>COUNTIF(B74:P74,V1)</f>
        <v>0</v>
      </c>
      <c r="W74" s="82">
        <f>COUNTIF(B74:P74,W1)</f>
        <v>0</v>
      </c>
      <c r="X74" s="85">
        <f>COUNTIF(B74:P74,X1)</f>
        <v>0</v>
      </c>
      <c r="Y74" s="94">
        <f>COUNTIF(B74:P74,Y1)</f>
        <v>0</v>
      </c>
      <c r="Z74" s="79">
        <f>COUNTIF(B74:P74,Z1)</f>
        <v>0</v>
      </c>
      <c r="AA74" s="79">
        <f>COUNTIF(B74:P74,AA1)</f>
        <v>0</v>
      </c>
      <c r="AB74" s="82">
        <f>COUNTIF(B74:P74,AB1)</f>
        <v>2</v>
      </c>
      <c r="AC74" s="82">
        <f>COUNTIF(B74:P74,AC1)</f>
        <v>2</v>
      </c>
      <c r="AD74" s="85">
        <f>COUNTIF(B74:P74,AD1)</f>
        <v>1</v>
      </c>
      <c r="AE74" s="82">
        <f>COUNTIF(B74:P74,AE1)</f>
        <v>1</v>
      </c>
      <c r="AF74" s="94">
        <f>COUNTIF(B74:P74,AF1)</f>
        <v>1</v>
      </c>
      <c r="AG74" s="94">
        <f>COUNTIF(B74:P74,AG1)</f>
        <v>2</v>
      </c>
      <c r="AH74" s="36">
        <f>COUNTIF(B74:P74,AH1)</f>
        <v>1</v>
      </c>
    </row>
    <row r="75" spans="1:34" ht="18" customHeight="1" thickBot="1">
      <c r="A75" s="72" t="s">
        <v>31</v>
      </c>
      <c r="B75" s="140">
        <v>9</v>
      </c>
      <c r="C75" s="73" t="s">
        <v>1</v>
      </c>
      <c r="D75" s="74">
        <v>10</v>
      </c>
      <c r="E75" s="140">
        <v>14</v>
      </c>
      <c r="F75" s="73" t="s">
        <v>1</v>
      </c>
      <c r="G75" s="74">
        <v>15</v>
      </c>
      <c r="H75" s="140">
        <v>11</v>
      </c>
      <c r="I75" s="73" t="s">
        <v>1</v>
      </c>
      <c r="J75" s="74">
        <v>13</v>
      </c>
      <c r="K75" s="140">
        <v>12</v>
      </c>
      <c r="L75" s="73" t="s">
        <v>1</v>
      </c>
      <c r="M75" s="74">
        <v>14</v>
      </c>
      <c r="N75" s="140">
        <v>12</v>
      </c>
      <c r="O75" s="73" t="s">
        <v>1</v>
      </c>
      <c r="P75" s="74">
        <v>16</v>
      </c>
      <c r="Q75">
        <v>16</v>
      </c>
      <c r="R75" s="36">
        <f>SUM(S75:AH75)</f>
        <v>10</v>
      </c>
      <c r="S75" s="79">
        <f>COUNTIF(B75:P75,S1)</f>
        <v>0</v>
      </c>
      <c r="T75" s="75">
        <f>COUNTIF(B75:P75,T1)</f>
        <v>0</v>
      </c>
      <c r="U75" s="79">
        <f>COUNTIF(B75:P75,U1)</f>
        <v>0</v>
      </c>
      <c r="V75" s="75">
        <f>COUNTIF(B75:P75,V1)</f>
        <v>0</v>
      </c>
      <c r="W75" s="82">
        <f>COUNTIF(B75:P75,W1)</f>
        <v>0</v>
      </c>
      <c r="X75" s="85">
        <f>COUNTIF(B75:P75,X1)</f>
        <v>0</v>
      </c>
      <c r="Y75" s="94">
        <f>COUNTIF(B75:P75,Y1)</f>
        <v>0</v>
      </c>
      <c r="Z75" s="79">
        <f>COUNTIF(B75:P75,Z1)</f>
        <v>0</v>
      </c>
      <c r="AA75" s="79">
        <f>COUNTIF(B75:P75,AA1)</f>
        <v>1</v>
      </c>
      <c r="AB75" s="82">
        <f>COUNTIF(B75:P75,AB1)</f>
        <v>1</v>
      </c>
      <c r="AC75" s="82">
        <f>COUNTIF(B75:P75,AC1)</f>
        <v>1</v>
      </c>
      <c r="AD75" s="85">
        <f>COUNTIF(B75:P75,AD1)</f>
        <v>2</v>
      </c>
      <c r="AE75" s="82">
        <f>COUNTIF(B75:P75,AE1)</f>
        <v>1</v>
      </c>
      <c r="AF75" s="94">
        <f>COUNTIF(B75:P75,AF1)</f>
        <v>2</v>
      </c>
      <c r="AG75" s="94">
        <f>COUNTIF(B75:P75,AG1)</f>
        <v>1</v>
      </c>
      <c r="AH75" s="36">
        <f>COUNTIF(B75:P75,AH1)</f>
        <v>1</v>
      </c>
    </row>
    <row r="76" spans="2:17" ht="18" customHeight="1">
      <c r="B76"/>
      <c r="D76" t="s">
        <v>51</v>
      </c>
      <c r="E76"/>
      <c r="G76" t="s">
        <v>51</v>
      </c>
      <c r="H76"/>
      <c r="J76" t="s">
        <v>51</v>
      </c>
      <c r="K76"/>
      <c r="M76" t="s">
        <v>51</v>
      </c>
      <c r="P76" t="s">
        <v>51</v>
      </c>
      <c r="Q76" s="30"/>
    </row>
    <row r="77" spans="1:16" ht="18" customHeight="1" thickBot="1">
      <c r="A77" s="158">
        <f>A64+14</f>
        <v>43142</v>
      </c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</row>
    <row r="78" spans="1:16" ht="18" customHeight="1" thickBot="1">
      <c r="A78" s="1" t="s">
        <v>0</v>
      </c>
      <c r="B78" s="159">
        <v>0.6041666666666666</v>
      </c>
      <c r="C78" s="160"/>
      <c r="D78" s="161"/>
      <c r="E78" s="159">
        <v>0.6180555555555556</v>
      </c>
      <c r="F78" s="160"/>
      <c r="G78" s="161"/>
      <c r="H78" s="159">
        <v>0.6319444444444444</v>
      </c>
      <c r="I78" s="160"/>
      <c r="J78" s="161"/>
      <c r="K78" s="159">
        <v>0.6458333333333334</v>
      </c>
      <c r="L78" s="160"/>
      <c r="M78" s="161"/>
      <c r="N78" s="159">
        <v>0.6597222222222222</v>
      </c>
      <c r="O78" s="160"/>
      <c r="P78" s="161"/>
    </row>
    <row r="79" spans="1:16" ht="18" customHeight="1">
      <c r="A79" s="102"/>
      <c r="B79" s="103"/>
      <c r="C79" s="104"/>
      <c r="D79" s="105"/>
      <c r="E79" s="103"/>
      <c r="F79" s="104"/>
      <c r="G79" s="105"/>
      <c r="H79" s="144" t="s">
        <v>50</v>
      </c>
      <c r="I79" s="145"/>
      <c r="J79" s="146"/>
      <c r="K79" s="103"/>
      <c r="L79" s="104"/>
      <c r="M79" s="105"/>
      <c r="N79" s="103"/>
      <c r="O79" s="104"/>
      <c r="P79" s="105"/>
    </row>
    <row r="80" spans="1:16" ht="18" customHeight="1">
      <c r="A80" s="23" t="s">
        <v>5</v>
      </c>
      <c r="B80" s="24">
        <v>11</v>
      </c>
      <c r="C80" s="25" t="s">
        <v>1</v>
      </c>
      <c r="D80" s="112">
        <v>12</v>
      </c>
      <c r="E80" s="24">
        <v>12</v>
      </c>
      <c r="F80" s="25" t="s">
        <v>1</v>
      </c>
      <c r="G80" s="112">
        <v>13</v>
      </c>
      <c r="H80" s="114">
        <v>11</v>
      </c>
      <c r="I80" s="25" t="s">
        <v>1</v>
      </c>
      <c r="J80" s="26">
        <v>16</v>
      </c>
      <c r="K80" s="114">
        <v>14</v>
      </c>
      <c r="L80" s="25" t="s">
        <v>1</v>
      </c>
      <c r="M80" s="26">
        <v>15</v>
      </c>
      <c r="N80" s="114">
        <v>9</v>
      </c>
      <c r="O80" s="25" t="s">
        <v>1</v>
      </c>
      <c r="P80" s="26">
        <v>12</v>
      </c>
    </row>
    <row r="81" spans="1:34" ht="18" customHeight="1">
      <c r="A81" s="23" t="s">
        <v>13</v>
      </c>
      <c r="B81" s="114">
        <v>9</v>
      </c>
      <c r="C81" s="25" t="s">
        <v>1</v>
      </c>
      <c r="D81" s="26">
        <v>15</v>
      </c>
      <c r="E81" s="24">
        <v>11</v>
      </c>
      <c r="F81" s="25" t="s">
        <v>1</v>
      </c>
      <c r="G81" s="112">
        <v>14</v>
      </c>
      <c r="H81" s="24">
        <v>9</v>
      </c>
      <c r="I81" s="25" t="s">
        <v>1</v>
      </c>
      <c r="J81" s="112">
        <v>10</v>
      </c>
      <c r="K81" s="114">
        <v>10</v>
      </c>
      <c r="L81" s="25" t="s">
        <v>1</v>
      </c>
      <c r="M81" s="26">
        <v>12</v>
      </c>
      <c r="N81" s="114">
        <v>15</v>
      </c>
      <c r="O81" s="25" t="s">
        <v>1</v>
      </c>
      <c r="P81" s="26">
        <v>16</v>
      </c>
      <c r="R81" s="36">
        <f>SUM(S81:AH81)</f>
        <v>10</v>
      </c>
      <c r="S81" s="79">
        <f>COUNTIF(B81:P81,S1)</f>
        <v>0</v>
      </c>
      <c r="T81" s="75">
        <f>COUNTIF(B81:P81,T1)</f>
        <v>0</v>
      </c>
      <c r="U81" s="79">
        <f>COUNTIF(B81:P81,U1)</f>
        <v>0</v>
      </c>
      <c r="V81" s="75">
        <f>COUNTIF(B81:P81,V1)</f>
        <v>0</v>
      </c>
      <c r="W81" s="82">
        <f>COUNTIF(B81:P81,W1)</f>
        <v>0</v>
      </c>
      <c r="X81" s="85">
        <f>COUNTIF(B81:P81,X1)</f>
        <v>0</v>
      </c>
      <c r="Y81" s="94">
        <f>COUNTIF(B81:P81,Y1)</f>
        <v>0</v>
      </c>
      <c r="Z81" s="79">
        <f>COUNTIF(B81:P81,Z1)</f>
        <v>0</v>
      </c>
      <c r="AA81" s="79">
        <f>COUNTIF(B81:P81,AA1)</f>
        <v>2</v>
      </c>
      <c r="AB81" s="82">
        <f>COUNTIF(B81:P81,AB1)</f>
        <v>2</v>
      </c>
      <c r="AC81" s="82">
        <f>COUNTIF(B81:P81,AC1)</f>
        <v>1</v>
      </c>
      <c r="AD81" s="85">
        <v>1</v>
      </c>
      <c r="AE81" s="82">
        <f>COUNTIF(B81:P81,AE1)</f>
        <v>0</v>
      </c>
      <c r="AF81" s="94">
        <f>COUNTIF(B81:P81,AF1)</f>
        <v>1</v>
      </c>
      <c r="AG81" s="94">
        <f>COUNTIF(B81:P81,AG1)</f>
        <v>2</v>
      </c>
      <c r="AH81" s="36">
        <f>COUNTIF(B81:P81,AH1)</f>
        <v>1</v>
      </c>
    </row>
    <row r="82" spans="1:34" ht="18" customHeight="1">
      <c r="A82" s="28" t="s">
        <v>6</v>
      </c>
      <c r="B82" s="29">
        <v>10</v>
      </c>
      <c r="C82" s="30" t="s">
        <v>1</v>
      </c>
      <c r="D82" s="117">
        <v>13</v>
      </c>
      <c r="E82" s="116">
        <v>10</v>
      </c>
      <c r="F82" s="30" t="s">
        <v>1</v>
      </c>
      <c r="G82" s="31">
        <v>15</v>
      </c>
      <c r="H82" s="29">
        <v>12</v>
      </c>
      <c r="I82" s="30" t="s">
        <v>1</v>
      </c>
      <c r="J82" s="117">
        <v>15</v>
      </c>
      <c r="K82" s="116">
        <v>13</v>
      </c>
      <c r="L82" s="30" t="s">
        <v>1</v>
      </c>
      <c r="M82" s="31">
        <v>16</v>
      </c>
      <c r="N82" s="116">
        <v>10</v>
      </c>
      <c r="O82" s="30" t="s">
        <v>1</v>
      </c>
      <c r="P82" s="31">
        <v>14</v>
      </c>
      <c r="R82" s="36"/>
      <c r="S82" s="79"/>
      <c r="T82" s="75"/>
      <c r="U82" s="79"/>
      <c r="V82" s="75"/>
      <c r="W82" s="82"/>
      <c r="X82" s="85"/>
      <c r="Y82" s="94"/>
      <c r="Z82" s="79"/>
      <c r="AA82" s="79"/>
      <c r="AB82" s="82"/>
      <c r="AC82" s="82"/>
      <c r="AD82" s="85"/>
      <c r="AE82" s="82"/>
      <c r="AF82" s="94"/>
      <c r="AG82" s="94"/>
      <c r="AH82" s="36"/>
    </row>
    <row r="83" spans="1:16" ht="18" customHeight="1">
      <c r="A83" s="28" t="s">
        <v>7</v>
      </c>
      <c r="B83" s="113">
        <v>14</v>
      </c>
      <c r="C83" s="33" t="s">
        <v>1</v>
      </c>
      <c r="D83" s="34">
        <v>16</v>
      </c>
      <c r="E83" s="113">
        <v>9</v>
      </c>
      <c r="F83" s="33" t="s">
        <v>1</v>
      </c>
      <c r="G83" s="34">
        <v>16</v>
      </c>
      <c r="H83" s="113">
        <v>13</v>
      </c>
      <c r="I83" s="33" t="s">
        <v>1</v>
      </c>
      <c r="J83" s="34">
        <v>14</v>
      </c>
      <c r="K83" s="113">
        <v>9</v>
      </c>
      <c r="L83" s="33" t="s">
        <v>1</v>
      </c>
      <c r="M83" s="34">
        <v>11</v>
      </c>
      <c r="N83" s="113">
        <v>11</v>
      </c>
      <c r="O83" s="33" t="s">
        <v>1</v>
      </c>
      <c r="P83" s="34">
        <v>13</v>
      </c>
    </row>
    <row r="84" spans="1:16" ht="18" customHeight="1">
      <c r="A84" s="23"/>
      <c r="B84" s="24"/>
      <c r="C84" s="25"/>
      <c r="D84" s="26"/>
      <c r="E84" s="24"/>
      <c r="F84" s="25"/>
      <c r="G84" s="26"/>
      <c r="H84" s="147" t="s">
        <v>49</v>
      </c>
      <c r="I84" s="148"/>
      <c r="J84" s="149"/>
      <c r="K84" s="32"/>
      <c r="L84" s="33"/>
      <c r="M84" s="34"/>
      <c r="N84" s="24"/>
      <c r="O84" s="25"/>
      <c r="P84" s="26"/>
    </row>
    <row r="85" spans="1:34" ht="18" customHeight="1">
      <c r="A85" s="23" t="s">
        <v>14</v>
      </c>
      <c r="B85" s="24">
        <v>3</v>
      </c>
      <c r="C85" s="25" t="s">
        <v>1</v>
      </c>
      <c r="D85" s="112">
        <v>4</v>
      </c>
      <c r="E85" s="116">
        <v>2</v>
      </c>
      <c r="F85" s="30" t="s">
        <v>1</v>
      </c>
      <c r="G85" s="31">
        <v>7</v>
      </c>
      <c r="H85" s="24">
        <v>5</v>
      </c>
      <c r="I85" s="25" t="s">
        <v>1</v>
      </c>
      <c r="J85" s="112">
        <v>6</v>
      </c>
      <c r="K85" s="114">
        <v>6</v>
      </c>
      <c r="L85" s="25" t="s">
        <v>1</v>
      </c>
      <c r="M85" s="26">
        <v>7</v>
      </c>
      <c r="N85" s="114">
        <v>1</v>
      </c>
      <c r="O85" s="25" t="s">
        <v>1</v>
      </c>
      <c r="P85" s="26">
        <v>4</v>
      </c>
      <c r="R85" s="36">
        <f>SUM(S85:AH85)</f>
        <v>10</v>
      </c>
      <c r="S85" s="79">
        <f>COUNTIF(B85:P85,S1)</f>
        <v>1</v>
      </c>
      <c r="T85" s="75">
        <f>COUNTIF(B85:P85,T1)</f>
        <v>1</v>
      </c>
      <c r="U85" s="79">
        <f>COUNTIF(B85:P85,U1)</f>
        <v>1</v>
      </c>
      <c r="V85" s="75">
        <f>COUNTIF(B85:P85,V1)</f>
        <v>2</v>
      </c>
      <c r="W85" s="82">
        <f>COUNTIF(B85:P85,W1)</f>
        <v>1</v>
      </c>
      <c r="X85" s="85">
        <f>COUNTIF(B85:P85,X1)</f>
        <v>2</v>
      </c>
      <c r="Y85" s="94">
        <f>COUNTIF(B85:P85,Y1)</f>
        <v>2</v>
      </c>
      <c r="Z85" s="79">
        <f>COUNTIF(B85:P85,Z1)</f>
        <v>0</v>
      </c>
      <c r="AA85" s="79">
        <f>COUNTIF(B85:P85,AA1)</f>
        <v>0</v>
      </c>
      <c r="AB85" s="82">
        <f>COUNTIF(B85:P85,AB1)</f>
        <v>0</v>
      </c>
      <c r="AC85" s="82">
        <f>COUNTIF(B85:P85,AC1)</f>
        <v>0</v>
      </c>
      <c r="AD85" s="85">
        <f>COUNTIF(B85:P85,AD1)</f>
        <v>0</v>
      </c>
      <c r="AE85" s="82">
        <f>COUNTIF(B85:P85,AE1)</f>
        <v>0</v>
      </c>
      <c r="AF85" s="94">
        <f>COUNTIF(B85:P85,AF1)</f>
        <v>0</v>
      </c>
      <c r="AG85" s="94">
        <f>COUNTIF(B85:P85,AG1)</f>
        <v>0</v>
      </c>
      <c r="AH85" s="36">
        <f>COUNTIF(B85:P85,AH1)</f>
        <v>0</v>
      </c>
    </row>
    <row r="86" spans="1:16" ht="18" customHeight="1">
      <c r="A86" s="28" t="s">
        <v>9</v>
      </c>
      <c r="B86" s="32">
        <v>2</v>
      </c>
      <c r="C86" s="33" t="s">
        <v>1</v>
      </c>
      <c r="D86" s="115">
        <v>5</v>
      </c>
      <c r="E86" s="113">
        <v>3</v>
      </c>
      <c r="F86" s="33" t="s">
        <v>1</v>
      </c>
      <c r="G86" s="34">
        <v>6</v>
      </c>
      <c r="H86" s="32">
        <v>3</v>
      </c>
      <c r="I86" s="33" t="s">
        <v>1</v>
      </c>
      <c r="J86" s="115">
        <v>8</v>
      </c>
      <c r="K86" s="114">
        <v>5</v>
      </c>
      <c r="L86" s="25" t="s">
        <v>1</v>
      </c>
      <c r="M86" s="26">
        <v>8</v>
      </c>
      <c r="N86" s="113">
        <v>2</v>
      </c>
      <c r="O86" s="33" t="s">
        <v>1</v>
      </c>
      <c r="P86" s="34">
        <v>6</v>
      </c>
    </row>
    <row r="87" spans="1:34" ht="18" customHeight="1">
      <c r="A87" s="49" t="s">
        <v>30</v>
      </c>
      <c r="B87" s="114">
        <v>1</v>
      </c>
      <c r="C87" s="50" t="s">
        <v>1</v>
      </c>
      <c r="D87" s="48">
        <v>7</v>
      </c>
      <c r="E87" s="114">
        <v>1</v>
      </c>
      <c r="F87" s="50" t="s">
        <v>1</v>
      </c>
      <c r="G87" s="48">
        <v>8</v>
      </c>
      <c r="H87" s="114">
        <v>1</v>
      </c>
      <c r="I87" s="50" t="s">
        <v>1</v>
      </c>
      <c r="J87" s="48">
        <v>2</v>
      </c>
      <c r="K87" s="114">
        <v>1</v>
      </c>
      <c r="L87" s="50" t="s">
        <v>1</v>
      </c>
      <c r="M87" s="48">
        <v>3</v>
      </c>
      <c r="N87" s="114">
        <v>3</v>
      </c>
      <c r="O87" s="50" t="s">
        <v>1</v>
      </c>
      <c r="P87" s="48">
        <v>5</v>
      </c>
      <c r="Q87">
        <v>1</v>
      </c>
      <c r="R87" s="36">
        <f>SUM(S87:AH87)</f>
        <v>0</v>
      </c>
      <c r="S87" s="79">
        <f>COUNTIF(B87:P87,S3)</f>
        <v>0</v>
      </c>
      <c r="T87" s="75">
        <f>COUNTIF(B87:P87,T3)</f>
        <v>0</v>
      </c>
      <c r="U87" s="79">
        <f>COUNTIF(B87:P87,U3)</f>
        <v>0</v>
      </c>
      <c r="V87" s="75">
        <f>COUNTIF(B87:P87,V3)</f>
        <v>0</v>
      </c>
      <c r="W87" s="82">
        <f>COUNTIF(B87:P87,W3)</f>
        <v>0</v>
      </c>
      <c r="X87" s="85">
        <f>COUNTIF(B87:P87,X3)</f>
        <v>0</v>
      </c>
      <c r="Y87" s="94">
        <f>COUNTIF(B87:P87,Y3)</f>
        <v>0</v>
      </c>
      <c r="Z87" s="79">
        <f>COUNTIF(B87:P87,Z3)</f>
        <v>0</v>
      </c>
      <c r="AA87" s="79">
        <f>COUNTIF(B87:P87,AA3)</f>
        <v>0</v>
      </c>
      <c r="AB87" s="82">
        <f>COUNTIF(B87:P87,AB3)</f>
        <v>0</v>
      </c>
      <c r="AC87" s="82">
        <f>COUNTIF(B87:P87,AC3)</f>
        <v>0</v>
      </c>
      <c r="AD87" s="85">
        <f>COUNTIF(B87:P87,AD3)</f>
        <v>0</v>
      </c>
      <c r="AE87" s="82">
        <f>COUNTIF(B87:P87,AE3)</f>
        <v>0</v>
      </c>
      <c r="AF87" s="94">
        <f>COUNTIF(B87:P87,AF3)</f>
        <v>0</v>
      </c>
      <c r="AG87" s="94">
        <f>COUNTIF(B87:P87,AG3)</f>
        <v>0</v>
      </c>
      <c r="AH87" s="36">
        <f>COUNTIF(B87:P87,AH3)</f>
        <v>0</v>
      </c>
    </row>
    <row r="88" spans="1:34" ht="18" customHeight="1" thickBot="1">
      <c r="A88" s="72" t="s">
        <v>31</v>
      </c>
      <c r="B88" s="140">
        <v>6</v>
      </c>
      <c r="C88" s="73" t="s">
        <v>1</v>
      </c>
      <c r="D88" s="74">
        <v>8</v>
      </c>
      <c r="E88" s="72">
        <v>4</v>
      </c>
      <c r="F88" s="73" t="s">
        <v>1</v>
      </c>
      <c r="G88" s="141">
        <v>5</v>
      </c>
      <c r="H88" s="140">
        <v>4</v>
      </c>
      <c r="I88" s="73" t="s">
        <v>1</v>
      </c>
      <c r="J88" s="74">
        <v>7</v>
      </c>
      <c r="K88" s="140">
        <v>2</v>
      </c>
      <c r="L88" s="73" t="s">
        <v>1</v>
      </c>
      <c r="M88" s="74">
        <v>4</v>
      </c>
      <c r="N88" s="72">
        <v>7</v>
      </c>
      <c r="O88" s="73" t="s">
        <v>1</v>
      </c>
      <c r="P88" s="141">
        <v>8</v>
      </c>
      <c r="Q88">
        <v>2</v>
      </c>
      <c r="R88" s="36">
        <f>SUM(S88:AH88)</f>
        <v>0</v>
      </c>
      <c r="S88" s="79">
        <f>COUNTIF(B88:P88,S3)</f>
        <v>0</v>
      </c>
      <c r="T88" s="75">
        <f>COUNTIF(B88:P88,T3)</f>
        <v>0</v>
      </c>
      <c r="U88" s="79">
        <f>COUNTIF(B88:P88,U3)</f>
        <v>0</v>
      </c>
      <c r="V88" s="75">
        <f>COUNTIF(B88:P88,V3)</f>
        <v>0</v>
      </c>
      <c r="W88" s="82">
        <f>COUNTIF(B88:P88,W3)</f>
        <v>0</v>
      </c>
      <c r="X88" s="85">
        <f>COUNTIF(B88:P88,X3)</f>
        <v>0</v>
      </c>
      <c r="Y88" s="94">
        <f>COUNTIF(B88:P88,Y3)</f>
        <v>0</v>
      </c>
      <c r="Z88" s="79">
        <f>COUNTIF(B88:P88,Z3)</f>
        <v>0</v>
      </c>
      <c r="AA88" s="79">
        <f>COUNTIF(B88:P88,AA3)</f>
        <v>0</v>
      </c>
      <c r="AB88" s="82">
        <f>COUNTIF(B88:P88,AB3)</f>
        <v>0</v>
      </c>
      <c r="AC88" s="82">
        <f>COUNTIF(B88:P88,AC3)</f>
        <v>0</v>
      </c>
      <c r="AD88" s="85">
        <f>COUNTIF(B88:P88,AD3)</f>
        <v>0</v>
      </c>
      <c r="AE88" s="82">
        <f>COUNTIF(B88:P88,AE3)</f>
        <v>0</v>
      </c>
      <c r="AF88" s="94">
        <f>COUNTIF(B88:P88,AF3)</f>
        <v>0</v>
      </c>
      <c r="AG88" s="94">
        <f>COUNTIF(B88:P88,AG3)</f>
        <v>0</v>
      </c>
      <c r="AH88" s="36">
        <f>COUNTIF(B88:P88,AH3)</f>
        <v>0</v>
      </c>
    </row>
    <row r="89" spans="1:17" ht="18" customHeight="1">
      <c r="A89" s="2"/>
      <c r="B89" s="7"/>
      <c r="C89" s="7"/>
      <c r="D89" s="87" t="s">
        <v>51</v>
      </c>
      <c r="E89" s="7"/>
      <c r="F89" s="7"/>
      <c r="G89" s="87" t="s">
        <v>51</v>
      </c>
      <c r="H89" s="7"/>
      <c r="I89" s="7"/>
      <c r="J89" s="87" t="s">
        <v>51</v>
      </c>
      <c r="K89" s="7"/>
      <c r="L89" s="7"/>
      <c r="M89" s="87" t="s">
        <v>51</v>
      </c>
      <c r="N89" s="7"/>
      <c r="O89" s="7"/>
      <c r="P89" s="87" t="s">
        <v>51</v>
      </c>
      <c r="Q89" s="30"/>
    </row>
    <row r="90" spans="1:16" ht="18" customHeight="1" thickBot="1">
      <c r="A90" s="158">
        <f>A77+14</f>
        <v>43156</v>
      </c>
      <c r="B90" s="158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</row>
    <row r="91" spans="1:16" ht="18" customHeight="1" thickBot="1">
      <c r="A91" s="1" t="s">
        <v>0</v>
      </c>
      <c r="B91" s="159">
        <v>0.6041666666666666</v>
      </c>
      <c r="C91" s="160"/>
      <c r="D91" s="161"/>
      <c r="E91" s="159">
        <v>0.6180555555555556</v>
      </c>
      <c r="F91" s="160"/>
      <c r="G91" s="161"/>
      <c r="H91" s="159">
        <v>0.6319444444444444</v>
      </c>
      <c r="I91" s="160"/>
      <c r="J91" s="161"/>
      <c r="K91" s="159">
        <v>0.6458333333333334</v>
      </c>
      <c r="L91" s="160"/>
      <c r="M91" s="161"/>
      <c r="N91" s="159">
        <v>0.6597222222222222</v>
      </c>
      <c r="O91" s="160"/>
      <c r="P91" s="161"/>
    </row>
    <row r="92" spans="1:16" ht="18" customHeight="1">
      <c r="A92" s="102"/>
      <c r="B92" s="106"/>
      <c r="C92" s="107"/>
      <c r="D92" s="108"/>
      <c r="E92" s="103"/>
      <c r="F92" s="104"/>
      <c r="G92" s="105"/>
      <c r="H92" s="162" t="s">
        <v>49</v>
      </c>
      <c r="I92" s="163"/>
      <c r="J92" s="164"/>
      <c r="K92" s="106"/>
      <c r="L92" s="107"/>
      <c r="M92" s="108"/>
      <c r="N92" s="106"/>
      <c r="O92" s="107"/>
      <c r="P92" s="108"/>
    </row>
    <row r="93" spans="1:19" ht="18" customHeight="1">
      <c r="A93" s="23" t="s">
        <v>5</v>
      </c>
      <c r="B93" s="32">
        <v>1</v>
      </c>
      <c r="C93" s="33" t="s">
        <v>1</v>
      </c>
      <c r="D93" s="115">
        <v>5</v>
      </c>
      <c r="E93" s="24">
        <v>2</v>
      </c>
      <c r="F93" s="25" t="s">
        <v>1</v>
      </c>
      <c r="G93" s="112">
        <v>3</v>
      </c>
      <c r="H93" s="32">
        <v>6</v>
      </c>
      <c r="I93" s="33" t="s">
        <v>1</v>
      </c>
      <c r="J93" s="115">
        <v>8</v>
      </c>
      <c r="K93" s="113">
        <v>2</v>
      </c>
      <c r="L93" s="33" t="s">
        <v>1</v>
      </c>
      <c r="M93" s="34">
        <v>7</v>
      </c>
      <c r="N93" s="113">
        <v>1</v>
      </c>
      <c r="O93" s="33" t="s">
        <v>1</v>
      </c>
      <c r="P93" s="34">
        <v>2</v>
      </c>
      <c r="Q93" s="30" t="s">
        <v>8</v>
      </c>
      <c r="R93" s="30" t="s">
        <v>8</v>
      </c>
      <c r="S93" s="88" t="s">
        <v>8</v>
      </c>
    </row>
    <row r="94" spans="1:34" ht="18" customHeight="1">
      <c r="A94" s="23" t="s">
        <v>13</v>
      </c>
      <c r="B94" s="114">
        <v>2</v>
      </c>
      <c r="C94" s="25" t="s">
        <v>1</v>
      </c>
      <c r="D94" s="26">
        <v>8</v>
      </c>
      <c r="E94" s="114">
        <v>1</v>
      </c>
      <c r="F94" s="25" t="s">
        <v>1</v>
      </c>
      <c r="G94" s="26">
        <v>6</v>
      </c>
      <c r="H94" s="114">
        <v>3</v>
      </c>
      <c r="I94" s="25" t="s">
        <v>1</v>
      </c>
      <c r="J94" s="26">
        <v>4</v>
      </c>
      <c r="K94" s="24">
        <v>4</v>
      </c>
      <c r="L94" s="25" t="s">
        <v>1</v>
      </c>
      <c r="M94" s="112">
        <v>5</v>
      </c>
      <c r="N94" s="114">
        <v>3</v>
      </c>
      <c r="O94" s="25" t="s">
        <v>1</v>
      </c>
      <c r="P94" s="26">
        <v>8</v>
      </c>
      <c r="R94">
        <f>SUM(S94:AH94)</f>
        <v>10</v>
      </c>
      <c r="S94" s="79">
        <f>COUNTIF(B94:P94,S1)</f>
        <v>1</v>
      </c>
      <c r="T94" s="75">
        <f>COUNTIF(B94:P94,T1)</f>
        <v>1</v>
      </c>
      <c r="U94" s="79">
        <f>COUNTIF(B94:P94,U1)</f>
        <v>2</v>
      </c>
      <c r="V94" s="75">
        <f>COUNTIF(B94:P94,V1)</f>
        <v>2</v>
      </c>
      <c r="W94" s="82">
        <f>COUNTIF(B94:P94,W1)</f>
        <v>1</v>
      </c>
      <c r="X94" s="85">
        <f>COUNTIF(B94:P94,X1)</f>
        <v>1</v>
      </c>
      <c r="Y94" s="94">
        <f>COUNTIF(B94:P94,Y1)</f>
        <v>0</v>
      </c>
      <c r="Z94" s="79">
        <f>COUNTIF(B94:P94,Z1)</f>
        <v>2</v>
      </c>
      <c r="AA94" s="79">
        <f>COUNTIF(B94:P94,AA1)</f>
        <v>0</v>
      </c>
      <c r="AB94" s="82">
        <f>COUNTIF(B94:P94,AB1)</f>
        <v>0</v>
      </c>
      <c r="AC94" s="82">
        <f>COUNTIF(B94:P94,AC1)</f>
        <v>0</v>
      </c>
      <c r="AD94" s="85">
        <f>COUNTIF(B94:P94,AD1)</f>
        <v>0</v>
      </c>
      <c r="AE94" s="82">
        <f>COUNTIF(B94:P94,AE1)</f>
        <v>0</v>
      </c>
      <c r="AF94" s="94">
        <f>COUNTIF(B94:P94,AF1)</f>
        <v>0</v>
      </c>
      <c r="AG94" s="94">
        <f>COUNTIF(B94:P94,AG1)</f>
        <v>0</v>
      </c>
      <c r="AH94" s="36">
        <f>COUNTIF(B94:P94,AH1)</f>
        <v>0</v>
      </c>
    </row>
    <row r="95" spans="1:16" ht="18" customHeight="1">
      <c r="A95" s="28" t="s">
        <v>6</v>
      </c>
      <c r="B95" s="113">
        <v>3</v>
      </c>
      <c r="C95" s="33" t="s">
        <v>1</v>
      </c>
      <c r="D95" s="34">
        <v>7</v>
      </c>
      <c r="E95" s="32">
        <v>4</v>
      </c>
      <c r="F95" s="33" t="s">
        <v>1</v>
      </c>
      <c r="G95" s="115">
        <v>8</v>
      </c>
      <c r="H95" s="113">
        <v>1</v>
      </c>
      <c r="I95" s="33" t="s">
        <v>1</v>
      </c>
      <c r="J95" s="34">
        <v>7</v>
      </c>
      <c r="K95" s="32">
        <v>3</v>
      </c>
      <c r="L95" s="33" t="s">
        <v>1</v>
      </c>
      <c r="M95" s="115">
        <v>6</v>
      </c>
      <c r="N95" s="114">
        <v>4</v>
      </c>
      <c r="O95" s="25" t="s">
        <v>1</v>
      </c>
      <c r="P95" s="26">
        <v>7</v>
      </c>
    </row>
    <row r="96" spans="1:16" ht="18" customHeight="1">
      <c r="A96" s="28" t="s">
        <v>7</v>
      </c>
      <c r="B96" s="114">
        <v>4</v>
      </c>
      <c r="C96" s="25" t="s">
        <v>1</v>
      </c>
      <c r="D96" s="26">
        <v>6</v>
      </c>
      <c r="E96" s="24">
        <v>5</v>
      </c>
      <c r="F96" s="25" t="s">
        <v>1</v>
      </c>
      <c r="G96" s="112">
        <v>7</v>
      </c>
      <c r="H96" s="32">
        <v>2</v>
      </c>
      <c r="I96" s="33" t="s">
        <v>1</v>
      </c>
      <c r="J96" s="115">
        <v>5</v>
      </c>
      <c r="K96" s="114">
        <v>1</v>
      </c>
      <c r="L96" s="25" t="s">
        <v>1</v>
      </c>
      <c r="M96" s="26">
        <v>8</v>
      </c>
      <c r="N96" s="113">
        <v>5</v>
      </c>
      <c r="O96" s="33" t="s">
        <v>1</v>
      </c>
      <c r="P96" s="34">
        <v>6</v>
      </c>
    </row>
    <row r="97" spans="1:16" ht="18" customHeight="1">
      <c r="A97" s="23"/>
      <c r="B97" s="24"/>
      <c r="C97" s="25"/>
      <c r="D97" s="26"/>
      <c r="E97" s="24"/>
      <c r="F97" s="25"/>
      <c r="G97" s="26"/>
      <c r="H97" s="155" t="s">
        <v>50</v>
      </c>
      <c r="I97" s="156"/>
      <c r="J97" s="157"/>
      <c r="K97" s="24"/>
      <c r="L97" s="25"/>
      <c r="M97" s="26"/>
      <c r="N97" s="24"/>
      <c r="O97" s="25"/>
      <c r="P97" s="26"/>
    </row>
    <row r="98" spans="1:34" ht="18" customHeight="1">
      <c r="A98" s="23" t="s">
        <v>14</v>
      </c>
      <c r="B98" s="113">
        <v>9</v>
      </c>
      <c r="C98" s="33" t="s">
        <v>1</v>
      </c>
      <c r="D98" s="34">
        <v>13</v>
      </c>
      <c r="E98" s="114">
        <v>10</v>
      </c>
      <c r="F98" s="25" t="s">
        <v>1</v>
      </c>
      <c r="G98" s="26">
        <v>11</v>
      </c>
      <c r="H98" s="32">
        <v>14</v>
      </c>
      <c r="I98" s="33" t="s">
        <v>1</v>
      </c>
      <c r="J98" s="115">
        <v>16</v>
      </c>
      <c r="K98" s="114">
        <v>10</v>
      </c>
      <c r="L98" s="25" t="s">
        <v>1</v>
      </c>
      <c r="M98" s="26">
        <v>15</v>
      </c>
      <c r="N98" s="24">
        <v>11</v>
      </c>
      <c r="O98" s="25" t="s">
        <v>1</v>
      </c>
      <c r="P98" s="112">
        <v>16</v>
      </c>
      <c r="R98">
        <f>SUM(S98:AH98)</f>
        <v>10</v>
      </c>
      <c r="S98" s="79">
        <f>COUNTIF(B98:P98,S1)</f>
        <v>0</v>
      </c>
      <c r="T98" s="75">
        <f>COUNTIF(B98:P98,T1)</f>
        <v>0</v>
      </c>
      <c r="U98" s="79">
        <f>COUNTIF(B98:P98,U1)</f>
        <v>0</v>
      </c>
      <c r="V98" s="75">
        <f>COUNTIF(B98:P98,V1)</f>
        <v>0</v>
      </c>
      <c r="W98" s="82">
        <f>COUNTIF(B98:P98,W1)</f>
        <v>0</v>
      </c>
      <c r="X98" s="85">
        <f>COUNTIF(B98:P98,X1)</f>
        <v>0</v>
      </c>
      <c r="Y98" s="94">
        <f>COUNTIF(B98:P98,Y1)</f>
        <v>0</v>
      </c>
      <c r="Z98" s="79">
        <f>COUNTIF(B98:P98,Z1)</f>
        <v>0</v>
      </c>
      <c r="AA98" s="79">
        <f>COUNTIF(B98:P98,AA1)</f>
        <v>1</v>
      </c>
      <c r="AB98" s="82">
        <f>COUNTIF(B98:P98,AB1)</f>
        <v>2</v>
      </c>
      <c r="AC98" s="82">
        <f>COUNTIF(B98:P98,AC1)</f>
        <v>2</v>
      </c>
      <c r="AD98" s="85">
        <f>COUNTIF(B98:P98,AD1)</f>
        <v>0</v>
      </c>
      <c r="AE98" s="82">
        <f>COUNTIF(B98:P98,AE1)</f>
        <v>1</v>
      </c>
      <c r="AF98" s="94">
        <f>COUNTIF(B98:P98,AF1)</f>
        <v>1</v>
      </c>
      <c r="AG98" s="94">
        <f>COUNTIF(B98:P98,AG1)</f>
        <v>1</v>
      </c>
      <c r="AH98" s="36">
        <f>COUNTIF(B98:P98,AH1)</f>
        <v>2</v>
      </c>
    </row>
    <row r="99" spans="1:16" ht="18" customHeight="1">
      <c r="A99" s="28" t="s">
        <v>9</v>
      </c>
      <c r="B99" s="114">
        <v>10</v>
      </c>
      <c r="C99" s="25" t="s">
        <v>1</v>
      </c>
      <c r="D99" s="26">
        <v>16</v>
      </c>
      <c r="E99" s="116">
        <v>9</v>
      </c>
      <c r="F99" s="30" t="s">
        <v>1</v>
      </c>
      <c r="G99" s="31">
        <v>14</v>
      </c>
      <c r="H99" s="24">
        <v>11</v>
      </c>
      <c r="I99" s="25" t="s">
        <v>1</v>
      </c>
      <c r="J99" s="112">
        <v>12</v>
      </c>
      <c r="K99" s="32">
        <v>12</v>
      </c>
      <c r="L99" s="33" t="s">
        <v>1</v>
      </c>
      <c r="M99" s="115">
        <v>13</v>
      </c>
      <c r="N99" s="32">
        <v>9</v>
      </c>
      <c r="O99" s="33" t="s">
        <v>1</v>
      </c>
      <c r="P99" s="115">
        <v>10</v>
      </c>
    </row>
    <row r="100" spans="1:34" ht="18" customHeight="1">
      <c r="A100" s="49" t="s">
        <v>30</v>
      </c>
      <c r="B100" s="114">
        <v>11</v>
      </c>
      <c r="C100" s="50" t="s">
        <v>1</v>
      </c>
      <c r="D100" s="48">
        <v>15</v>
      </c>
      <c r="E100" s="113">
        <v>12</v>
      </c>
      <c r="F100" s="52" t="s">
        <v>1</v>
      </c>
      <c r="G100" s="53">
        <v>16</v>
      </c>
      <c r="H100" s="114">
        <v>9</v>
      </c>
      <c r="I100" s="50" t="s">
        <v>1</v>
      </c>
      <c r="J100" s="48">
        <v>15</v>
      </c>
      <c r="K100" s="114">
        <v>11</v>
      </c>
      <c r="L100" s="50" t="s">
        <v>1</v>
      </c>
      <c r="M100" s="48">
        <v>14</v>
      </c>
      <c r="N100" s="114">
        <v>12</v>
      </c>
      <c r="O100" s="50" t="s">
        <v>1</v>
      </c>
      <c r="P100" s="48">
        <v>15</v>
      </c>
      <c r="Q100">
        <v>6</v>
      </c>
      <c r="R100">
        <f>SUM(S100:AH100)</f>
        <v>0</v>
      </c>
      <c r="S100" s="79">
        <f>COUNTIF(B100:P100,S3)</f>
        <v>0</v>
      </c>
      <c r="T100" s="75">
        <f>COUNTIF(B100:P100,T3)</f>
        <v>0</v>
      </c>
      <c r="U100" s="79">
        <f>COUNTIF(B100:P100,U3)</f>
        <v>0</v>
      </c>
      <c r="V100" s="75">
        <f>COUNTIF(B100:P100,V3)</f>
        <v>0</v>
      </c>
      <c r="W100" s="82">
        <f>COUNTIF(B100:P100,W3)</f>
        <v>0</v>
      </c>
      <c r="X100" s="85">
        <f>COUNTIF(B100:P100,X3)</f>
        <v>0</v>
      </c>
      <c r="Y100" s="94">
        <f>COUNTIF(B100:P100,Y3)</f>
        <v>0</v>
      </c>
      <c r="Z100" s="79">
        <f>COUNTIF(B100:P100,Z3)</f>
        <v>0</v>
      </c>
      <c r="AA100" s="79">
        <f>COUNTIF(B100:P100,AA3)</f>
        <v>0</v>
      </c>
      <c r="AB100" s="82">
        <f>COUNTIF(B100:P100,AB3)</f>
        <v>0</v>
      </c>
      <c r="AC100" s="82">
        <f>COUNTIF(B100:P100,AC3)</f>
        <v>0</v>
      </c>
      <c r="AD100" s="85">
        <f>COUNTIF(B100:P100,AD3)</f>
        <v>0</v>
      </c>
      <c r="AE100" s="82">
        <f>COUNTIF(B100:P100,AE3)</f>
        <v>0</v>
      </c>
      <c r="AF100" s="94">
        <f>COUNTIF(B100:P100,AF3)</f>
        <v>0</v>
      </c>
      <c r="AG100" s="94">
        <f>COUNTIF(B100:P100,AG3)</f>
        <v>0</v>
      </c>
      <c r="AH100" s="36">
        <f>COUNTIF(B100:P100,AH3)</f>
        <v>0</v>
      </c>
    </row>
    <row r="101" spans="1:34" ht="18" customHeight="1" thickBot="1">
      <c r="A101" s="72" t="s">
        <v>31</v>
      </c>
      <c r="B101" s="140">
        <v>12</v>
      </c>
      <c r="C101" s="73" t="s">
        <v>1</v>
      </c>
      <c r="D101" s="74">
        <v>14</v>
      </c>
      <c r="E101" s="140">
        <v>13</v>
      </c>
      <c r="F101" s="73" t="s">
        <v>1</v>
      </c>
      <c r="G101" s="74">
        <v>15</v>
      </c>
      <c r="H101" s="140">
        <v>10</v>
      </c>
      <c r="I101" s="73" t="s">
        <v>1</v>
      </c>
      <c r="J101" s="74">
        <v>13</v>
      </c>
      <c r="K101" s="72">
        <v>9</v>
      </c>
      <c r="L101" s="73" t="s">
        <v>1</v>
      </c>
      <c r="M101" s="141">
        <v>16</v>
      </c>
      <c r="N101" s="72">
        <v>13</v>
      </c>
      <c r="O101" s="73" t="s">
        <v>1</v>
      </c>
      <c r="P101" s="141">
        <v>14</v>
      </c>
      <c r="Q101">
        <v>7</v>
      </c>
      <c r="R101">
        <f>SUM(S101:AH101)</f>
        <v>0</v>
      </c>
      <c r="S101" s="79">
        <f>COUNTIF(B101:P101,S3)</f>
        <v>0</v>
      </c>
      <c r="T101" s="75">
        <f>COUNTIF(B101:P101,T3)</f>
        <v>0</v>
      </c>
      <c r="U101" s="79">
        <f>COUNTIF(B101:P101,U3)</f>
        <v>0</v>
      </c>
      <c r="V101" s="75">
        <f>COUNTIF(B101:P101,V3)</f>
        <v>0</v>
      </c>
      <c r="W101" s="82">
        <f>COUNTIF(B101:P101,W3)</f>
        <v>0</v>
      </c>
      <c r="X101" s="85">
        <f>COUNTIF(B101:P101,X3)</f>
        <v>0</v>
      </c>
      <c r="Y101" s="94">
        <f>COUNTIF(B101:P101,Y3)</f>
        <v>0</v>
      </c>
      <c r="Z101" s="79">
        <f>COUNTIF(B101:P101,Z3)</f>
        <v>0</v>
      </c>
      <c r="AA101" s="79">
        <f>COUNTIF(B101:P101,AA3)</f>
        <v>0</v>
      </c>
      <c r="AB101" s="82">
        <f>COUNTIF(B101:P101,AB3)</f>
        <v>0</v>
      </c>
      <c r="AC101" s="82">
        <f>COUNTIF(B101:P101,AC3)</f>
        <v>0</v>
      </c>
      <c r="AD101" s="85">
        <f>COUNTIF(B101:P101,AD3)</f>
        <v>0</v>
      </c>
      <c r="AE101" s="82">
        <f>COUNTIF(B101:P101,AE3)</f>
        <v>0</v>
      </c>
      <c r="AF101" s="94">
        <f>COUNTIF(B101:P101,AF3)</f>
        <v>0</v>
      </c>
      <c r="AG101" s="94">
        <f>COUNTIF(B101:P101,AG3)</f>
        <v>0</v>
      </c>
      <c r="AH101" s="36">
        <f>COUNTIF(B101:P101,AH3)</f>
        <v>0</v>
      </c>
    </row>
    <row r="102" spans="2:16" ht="18" customHeight="1">
      <c r="B102"/>
      <c r="D102" s="44" t="s">
        <v>51</v>
      </c>
      <c r="E102"/>
      <c r="G102" s="44" t="s">
        <v>51</v>
      </c>
      <c r="H102"/>
      <c r="J102" s="44" t="s">
        <v>51</v>
      </c>
      <c r="K102"/>
      <c r="M102" s="44" t="s">
        <v>51</v>
      </c>
      <c r="P102" s="44" t="s">
        <v>51</v>
      </c>
    </row>
    <row r="103" spans="1:16" ht="18" customHeight="1" thickBot="1">
      <c r="A103" s="158">
        <f>A90+7</f>
        <v>43163</v>
      </c>
      <c r="B103" s="158"/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</row>
    <row r="104" spans="1:16" ht="18" customHeight="1" thickBot="1">
      <c r="A104" s="1" t="s">
        <v>0</v>
      </c>
      <c r="B104" s="159">
        <v>0.6041666666666666</v>
      </c>
      <c r="C104" s="160"/>
      <c r="D104" s="161"/>
      <c r="E104" s="159">
        <v>0.6180555555555556</v>
      </c>
      <c r="F104" s="160"/>
      <c r="G104" s="161"/>
      <c r="H104" s="159">
        <v>0.6319444444444444</v>
      </c>
      <c r="I104" s="160"/>
      <c r="J104" s="161"/>
      <c r="K104" s="159">
        <v>0.6458333333333334</v>
      </c>
      <c r="L104" s="160"/>
      <c r="M104" s="161"/>
      <c r="N104" s="159">
        <v>0.6597222222222222</v>
      </c>
      <c r="O104" s="160"/>
      <c r="P104" s="161"/>
    </row>
    <row r="105" spans="1:16" ht="18" customHeight="1">
      <c r="A105" s="109"/>
      <c r="B105" s="103"/>
      <c r="C105" s="104"/>
      <c r="D105" s="105"/>
      <c r="E105" s="103"/>
      <c r="F105" s="104"/>
      <c r="G105" s="105"/>
      <c r="H105" s="144" t="s">
        <v>50</v>
      </c>
      <c r="I105" s="145"/>
      <c r="J105" s="146"/>
      <c r="K105" s="103"/>
      <c r="L105" s="104"/>
      <c r="M105" s="105"/>
      <c r="N105" s="103"/>
      <c r="O105" s="104"/>
      <c r="P105" s="105"/>
    </row>
    <row r="106" spans="1:16" ht="18" customHeight="1">
      <c r="A106" s="23" t="s">
        <v>5</v>
      </c>
      <c r="B106" s="24">
        <v>9</v>
      </c>
      <c r="C106" s="25" t="s">
        <v>1</v>
      </c>
      <c r="D106" s="112">
        <v>11</v>
      </c>
      <c r="E106" s="116">
        <v>10</v>
      </c>
      <c r="F106" s="30" t="s">
        <v>1</v>
      </c>
      <c r="G106" s="31">
        <v>14</v>
      </c>
      <c r="H106" s="114">
        <v>12</v>
      </c>
      <c r="I106" s="25" t="s">
        <v>1</v>
      </c>
      <c r="J106" s="26">
        <v>14</v>
      </c>
      <c r="K106" s="114">
        <v>10</v>
      </c>
      <c r="L106" s="25" t="s">
        <v>1</v>
      </c>
      <c r="M106" s="26">
        <v>11</v>
      </c>
      <c r="N106" s="114">
        <v>14</v>
      </c>
      <c r="O106" s="25" t="s">
        <v>1</v>
      </c>
      <c r="P106" s="26">
        <v>16</v>
      </c>
    </row>
    <row r="107" spans="1:34" ht="18" customHeight="1">
      <c r="A107" s="23" t="s">
        <v>13</v>
      </c>
      <c r="B107" s="114">
        <v>10</v>
      </c>
      <c r="C107" s="25" t="s">
        <v>1</v>
      </c>
      <c r="D107" s="26">
        <v>12</v>
      </c>
      <c r="E107" s="113">
        <v>9</v>
      </c>
      <c r="F107" s="33" t="s">
        <v>1</v>
      </c>
      <c r="G107" s="34">
        <v>12</v>
      </c>
      <c r="H107" s="113">
        <v>11</v>
      </c>
      <c r="I107" s="33" t="s">
        <v>1</v>
      </c>
      <c r="J107" s="34">
        <v>15</v>
      </c>
      <c r="K107" s="114">
        <v>13</v>
      </c>
      <c r="L107" s="25" t="s">
        <v>1</v>
      </c>
      <c r="M107" s="26">
        <v>15</v>
      </c>
      <c r="N107" s="114">
        <v>9</v>
      </c>
      <c r="O107" s="25" t="s">
        <v>1</v>
      </c>
      <c r="P107" s="26">
        <v>15</v>
      </c>
      <c r="R107">
        <f>SUM(S107:AH107)</f>
        <v>10</v>
      </c>
      <c r="S107" s="79">
        <f>COUNTIF(B107:P107,S1)</f>
        <v>0</v>
      </c>
      <c r="T107" s="75">
        <f>COUNTIF(B107:P107,T1)</f>
        <v>0</v>
      </c>
      <c r="U107" s="79">
        <f>COUNTIF(B107:P107,U1)</f>
        <v>0</v>
      </c>
      <c r="V107" s="75">
        <f>COUNTIF(B107:P107,V1)</f>
        <v>0</v>
      </c>
      <c r="W107" s="82">
        <f>COUNTIF(B107:P107,W1)</f>
        <v>0</v>
      </c>
      <c r="X107" s="85">
        <f>COUNTIF(B107:P107,X1)</f>
        <v>0</v>
      </c>
      <c r="Y107" s="94">
        <f>COUNTIF(B107:P107,Y1)</f>
        <v>0</v>
      </c>
      <c r="Z107" s="79">
        <f>COUNTIF(B107:P107,Z1)</f>
        <v>0</v>
      </c>
      <c r="AA107" s="79">
        <f>COUNTIF(B107:P107,AA1)</f>
        <v>2</v>
      </c>
      <c r="AB107" s="82">
        <f>COUNTIF(B107:P107,AB1)</f>
        <v>1</v>
      </c>
      <c r="AC107" s="82">
        <f>COUNTIF(B107:P107,AC1)</f>
        <v>1</v>
      </c>
      <c r="AD107" s="85">
        <f>COUNTIF(B107:P107,AD1)</f>
        <v>2</v>
      </c>
      <c r="AE107" s="82">
        <f>COUNTIF(B107:P107,AE1)</f>
        <v>1</v>
      </c>
      <c r="AF107" s="94">
        <f>COUNTIF(B107:P107,AF1)</f>
        <v>0</v>
      </c>
      <c r="AG107" s="94">
        <f>COUNTIF(B107:P107,AG1)</f>
        <v>3</v>
      </c>
      <c r="AH107" s="36">
        <f>COUNTIF(B107:P107,AH1)</f>
        <v>0</v>
      </c>
    </row>
    <row r="108" spans="1:16" ht="18" customHeight="1">
      <c r="A108" s="28" t="s">
        <v>6</v>
      </c>
      <c r="B108" s="29">
        <v>13</v>
      </c>
      <c r="C108" s="30" t="s">
        <v>1</v>
      </c>
      <c r="D108" s="117">
        <v>16</v>
      </c>
      <c r="E108" s="24">
        <v>11</v>
      </c>
      <c r="F108" s="25" t="s">
        <v>1</v>
      </c>
      <c r="G108" s="112">
        <v>13</v>
      </c>
      <c r="H108" s="113">
        <v>9</v>
      </c>
      <c r="I108" s="33" t="s">
        <v>1</v>
      </c>
      <c r="J108" s="34">
        <v>13</v>
      </c>
      <c r="K108" s="113">
        <v>12</v>
      </c>
      <c r="L108" s="33" t="s">
        <v>1</v>
      </c>
      <c r="M108" s="34">
        <v>16</v>
      </c>
      <c r="N108" s="32">
        <v>10</v>
      </c>
      <c r="O108" s="33" t="s">
        <v>1</v>
      </c>
      <c r="P108" s="115">
        <v>13</v>
      </c>
    </row>
    <row r="109" spans="1:16" ht="18" customHeight="1">
      <c r="A109" s="28" t="s">
        <v>7</v>
      </c>
      <c r="B109" s="113">
        <v>14</v>
      </c>
      <c r="C109" s="33" t="s">
        <v>1</v>
      </c>
      <c r="D109" s="34">
        <v>15</v>
      </c>
      <c r="E109" s="32">
        <v>15</v>
      </c>
      <c r="F109" s="33" t="s">
        <v>1</v>
      </c>
      <c r="G109" s="115">
        <v>16</v>
      </c>
      <c r="H109" s="114">
        <v>10</v>
      </c>
      <c r="I109" s="25" t="s">
        <v>1</v>
      </c>
      <c r="J109" s="26">
        <v>16</v>
      </c>
      <c r="K109" s="113">
        <v>9</v>
      </c>
      <c r="L109" s="33" t="s">
        <v>1</v>
      </c>
      <c r="M109" s="34">
        <v>14</v>
      </c>
      <c r="N109" s="114">
        <v>11</v>
      </c>
      <c r="O109" s="25" t="s">
        <v>1</v>
      </c>
      <c r="P109" s="26">
        <v>12</v>
      </c>
    </row>
    <row r="110" spans="1:16" ht="18" customHeight="1">
      <c r="A110" s="23"/>
      <c r="B110" s="32"/>
      <c r="C110" s="33"/>
      <c r="D110" s="34"/>
      <c r="E110" s="24"/>
      <c r="F110" s="25"/>
      <c r="G110" s="26"/>
      <c r="H110" s="147" t="s">
        <v>49</v>
      </c>
      <c r="I110" s="148"/>
      <c r="J110" s="149"/>
      <c r="K110" s="24"/>
      <c r="L110" s="25"/>
      <c r="M110" s="26"/>
      <c r="N110" s="24"/>
      <c r="O110" s="25"/>
      <c r="P110" s="26"/>
    </row>
    <row r="111" spans="1:34" ht="18" customHeight="1">
      <c r="A111" s="23" t="s">
        <v>14</v>
      </c>
      <c r="B111" s="32">
        <v>1</v>
      </c>
      <c r="C111" s="33" t="s">
        <v>1</v>
      </c>
      <c r="D111" s="115">
        <v>3</v>
      </c>
      <c r="E111" s="24">
        <v>2</v>
      </c>
      <c r="F111" s="25" t="s">
        <v>1</v>
      </c>
      <c r="G111" s="112">
        <v>6</v>
      </c>
      <c r="H111" s="24">
        <v>4</v>
      </c>
      <c r="I111" s="25" t="s">
        <v>1</v>
      </c>
      <c r="J111" s="112">
        <v>6</v>
      </c>
      <c r="K111" s="24">
        <v>4</v>
      </c>
      <c r="L111" s="25" t="s">
        <v>1</v>
      </c>
      <c r="M111" s="112">
        <v>8</v>
      </c>
      <c r="N111" s="114">
        <v>1</v>
      </c>
      <c r="O111" s="25" t="s">
        <v>1</v>
      </c>
      <c r="P111" s="26">
        <v>7</v>
      </c>
      <c r="R111">
        <f>SUM(S111:AH111)</f>
        <v>10</v>
      </c>
      <c r="S111" s="79">
        <f>COUNTIF(B111:P111,S1)</f>
        <v>2</v>
      </c>
      <c r="T111" s="75">
        <f>COUNTIF(B111:P111,T1)</f>
        <v>1</v>
      </c>
      <c r="U111" s="79">
        <f>COUNTIF(B111:P111,U1)</f>
        <v>1</v>
      </c>
      <c r="V111" s="75">
        <f>COUNTIF(B111:P111,V1)</f>
        <v>2</v>
      </c>
      <c r="W111" s="82">
        <f>COUNTIF(B111:P111,W1)</f>
        <v>0</v>
      </c>
      <c r="X111" s="85">
        <f>COUNTIF(B111:P111,X1)</f>
        <v>2</v>
      </c>
      <c r="Y111" s="94">
        <f>COUNTIF(B111:P111,Y1)</f>
        <v>1</v>
      </c>
      <c r="Z111" s="79">
        <f>COUNTIF(B111:P111,Z1)</f>
        <v>1</v>
      </c>
      <c r="AA111" s="79">
        <f>COUNTIF(B111:P111,AA1)</f>
        <v>0</v>
      </c>
      <c r="AB111" s="82">
        <f>COUNTIF(B111:P111,AB1)</f>
        <v>0</v>
      </c>
      <c r="AC111" s="82">
        <f>COUNTIF(B111:P111,AC1)</f>
        <v>0</v>
      </c>
      <c r="AD111" s="85">
        <f>COUNTIF(B111:P111,AD1)</f>
        <v>0</v>
      </c>
      <c r="AE111" s="82">
        <f>COUNTIF(B111:P111,AE1)</f>
        <v>0</v>
      </c>
      <c r="AF111" s="94">
        <f>COUNTIF(B111:P111,AF1)</f>
        <v>0</v>
      </c>
      <c r="AG111" s="94">
        <f>COUNTIF(B111:P111,AG1)</f>
        <v>0</v>
      </c>
      <c r="AH111" s="36">
        <f>COUNTIF(B111:P111,AH1)</f>
        <v>0</v>
      </c>
    </row>
    <row r="112" spans="1:16" ht="18" customHeight="1">
      <c r="A112" s="28" t="s">
        <v>9</v>
      </c>
      <c r="B112" s="24">
        <v>2</v>
      </c>
      <c r="C112" s="25" t="s">
        <v>1</v>
      </c>
      <c r="D112" s="112">
        <v>4</v>
      </c>
      <c r="E112" s="113">
        <v>1</v>
      </c>
      <c r="F112" s="33" t="s">
        <v>1</v>
      </c>
      <c r="G112" s="34">
        <v>4</v>
      </c>
      <c r="H112" s="114">
        <v>1</v>
      </c>
      <c r="I112" s="25" t="s">
        <v>1</v>
      </c>
      <c r="J112" s="26">
        <v>5</v>
      </c>
      <c r="K112" s="113">
        <v>5</v>
      </c>
      <c r="L112" s="33" t="s">
        <v>1</v>
      </c>
      <c r="M112" s="34">
        <v>7</v>
      </c>
      <c r="N112" s="113">
        <v>6</v>
      </c>
      <c r="O112" s="33" t="s">
        <v>1</v>
      </c>
      <c r="P112" s="34">
        <v>8</v>
      </c>
    </row>
    <row r="113" spans="1:34" ht="18" customHeight="1">
      <c r="A113" s="35" t="s">
        <v>30</v>
      </c>
      <c r="B113" s="51">
        <v>5</v>
      </c>
      <c r="C113" s="52" t="s">
        <v>1</v>
      </c>
      <c r="D113" s="115">
        <v>8</v>
      </c>
      <c r="E113" s="113">
        <v>3</v>
      </c>
      <c r="F113" s="52" t="s">
        <v>1</v>
      </c>
      <c r="G113" s="53">
        <v>5</v>
      </c>
      <c r="H113" s="51">
        <v>2</v>
      </c>
      <c r="I113" s="52" t="s">
        <v>1</v>
      </c>
      <c r="J113" s="115">
        <v>8</v>
      </c>
      <c r="K113" s="51">
        <v>2</v>
      </c>
      <c r="L113" s="52" t="s">
        <v>1</v>
      </c>
      <c r="M113" s="115">
        <v>3</v>
      </c>
      <c r="N113" s="113">
        <v>3</v>
      </c>
      <c r="O113" s="52" t="s">
        <v>1</v>
      </c>
      <c r="P113" s="53">
        <v>4</v>
      </c>
      <c r="Q113">
        <v>15</v>
      </c>
      <c r="R113">
        <f>SUM(S113:AH113)</f>
        <v>0</v>
      </c>
      <c r="S113" s="79">
        <f>COUNTIF(B113:P113,S3)</f>
        <v>0</v>
      </c>
      <c r="T113" s="75">
        <f>COUNTIF(B113:P113,T3)</f>
        <v>0</v>
      </c>
      <c r="U113" s="79">
        <f>COUNTIF(B113:P113,U3)</f>
        <v>0</v>
      </c>
      <c r="V113" s="75">
        <f>COUNTIF(B113:P113,V3)</f>
        <v>0</v>
      </c>
      <c r="W113" s="82">
        <f>COUNTIF(B113:P113,W3)</f>
        <v>0</v>
      </c>
      <c r="X113" s="85">
        <f>COUNTIF(B113:P113,X3)</f>
        <v>0</v>
      </c>
      <c r="Y113" s="94">
        <f>COUNTIF(B113:P113,Y3)</f>
        <v>0</v>
      </c>
      <c r="Z113" s="79">
        <f>COUNTIF(B113:P113,Z3)</f>
        <v>0</v>
      </c>
      <c r="AA113" s="79">
        <f>COUNTIF(B113:P113,AA3)</f>
        <v>0</v>
      </c>
      <c r="AB113" s="82">
        <f>COUNTIF(B113:P113,AB3)</f>
        <v>0</v>
      </c>
      <c r="AC113" s="82">
        <f>COUNTIF(B113:P113,AC3)</f>
        <v>0</v>
      </c>
      <c r="AD113" s="85">
        <f>COUNTIF(B113:P113,AD3)</f>
        <v>0</v>
      </c>
      <c r="AE113" s="82">
        <f>COUNTIF(B113:P113,AE3)</f>
        <v>0</v>
      </c>
      <c r="AF113" s="94">
        <f>COUNTIF(B113:P113,AF3)</f>
        <v>0</v>
      </c>
      <c r="AG113" s="94">
        <f>COUNTIF(B113:P113,AG3)</f>
        <v>0</v>
      </c>
      <c r="AH113" s="36">
        <f>COUNTIF(B113:P113,AH3)</f>
        <v>0</v>
      </c>
    </row>
    <row r="114" spans="1:34" ht="18" customHeight="1" thickBot="1">
      <c r="A114" s="72" t="s">
        <v>31</v>
      </c>
      <c r="B114" s="140">
        <v>6</v>
      </c>
      <c r="C114" s="73" t="s">
        <v>1</v>
      </c>
      <c r="D114" s="74">
        <v>7</v>
      </c>
      <c r="E114" s="140">
        <v>7</v>
      </c>
      <c r="F114" s="73" t="s">
        <v>1</v>
      </c>
      <c r="G114" s="74">
        <v>8</v>
      </c>
      <c r="H114" s="140">
        <v>3</v>
      </c>
      <c r="I114" s="73" t="s">
        <v>1</v>
      </c>
      <c r="J114" s="74">
        <v>7</v>
      </c>
      <c r="K114" s="140">
        <v>1</v>
      </c>
      <c r="L114" s="73" t="s">
        <v>1</v>
      </c>
      <c r="M114" s="74">
        <v>6</v>
      </c>
      <c r="N114" s="72">
        <v>2</v>
      </c>
      <c r="O114" s="73" t="s">
        <v>1</v>
      </c>
      <c r="P114" s="141">
        <v>5</v>
      </c>
      <c r="Q114">
        <v>16</v>
      </c>
      <c r="R114">
        <f>SUM(S113:AH113)</f>
        <v>0</v>
      </c>
      <c r="S114" s="79">
        <f>COUNTIF(B114:P114,S3)</f>
        <v>0</v>
      </c>
      <c r="T114" s="75">
        <f>COUNTIF(B114:P114,T3)</f>
        <v>0</v>
      </c>
      <c r="U114" s="79">
        <f>COUNTIF(B114:P114,U3)</f>
        <v>0</v>
      </c>
      <c r="V114" s="75">
        <f>COUNTIF(B114:P114,V3)</f>
        <v>0</v>
      </c>
      <c r="W114" s="82">
        <f>COUNTIF(B114:P114,W3)</f>
        <v>0</v>
      </c>
      <c r="X114" s="85">
        <f>COUNTIF(B114:P114,X3)</f>
        <v>0</v>
      </c>
      <c r="Y114" s="94">
        <f>COUNTIF(B114:P114,Y3)</f>
        <v>0</v>
      </c>
      <c r="Z114" s="79">
        <f>COUNTIF(B114:P114,Z3)</f>
        <v>0</v>
      </c>
      <c r="AA114" s="79">
        <f>COUNTIF(B114:P114,AA3)</f>
        <v>0</v>
      </c>
      <c r="AB114" s="82">
        <f>COUNTIF(B114:P114,AB3)</f>
        <v>0</v>
      </c>
      <c r="AC114" s="82">
        <f>COUNTIF(B114:P114,AC3)</f>
        <v>0</v>
      </c>
      <c r="AD114" s="85">
        <f>COUNTIF(B114:P114,AD3)</f>
        <v>0</v>
      </c>
      <c r="AE114" s="82">
        <f>COUNTIF(B114:P114,AE3)</f>
        <v>0</v>
      </c>
      <c r="AF114" s="94">
        <f>COUNTIF(B114:P114,AF3)</f>
        <v>0</v>
      </c>
      <c r="AG114" s="94">
        <f>COUNTIF(B114:P114,AG3)</f>
        <v>0</v>
      </c>
      <c r="AH114" s="36">
        <f>COUNTIF(B114:P114,AH3)</f>
        <v>0</v>
      </c>
    </row>
    <row r="115" spans="1:16" ht="18" customHeight="1">
      <c r="A115" s="2"/>
      <c r="B115" s="87" t="s">
        <v>8</v>
      </c>
      <c r="C115" s="7"/>
      <c r="D115" s="87" t="s">
        <v>51</v>
      </c>
      <c r="E115"/>
      <c r="G115" s="44" t="s">
        <v>51</v>
      </c>
      <c r="H115" s="87" t="s">
        <v>8</v>
      </c>
      <c r="I115" s="7"/>
      <c r="J115" s="87" t="s">
        <v>51</v>
      </c>
      <c r="K115" s="7"/>
      <c r="L115" s="7"/>
      <c r="M115" s="87" t="s">
        <v>51</v>
      </c>
      <c r="N115" s="87" t="s">
        <v>8</v>
      </c>
      <c r="O115" s="7"/>
      <c r="P115" s="87" t="s">
        <v>51</v>
      </c>
    </row>
    <row r="116" spans="1:17" ht="18" customHeight="1" thickBot="1">
      <c r="A116" s="158">
        <f>A103+7</f>
        <v>43170</v>
      </c>
      <c r="B116" s="158"/>
      <c r="C116" s="158"/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30"/>
    </row>
    <row r="117" spans="1:16" ht="18" customHeight="1" thickBot="1">
      <c r="A117" s="1" t="s">
        <v>0</v>
      </c>
      <c r="B117" s="159">
        <v>0.6041666666666666</v>
      </c>
      <c r="C117" s="160"/>
      <c r="D117" s="161"/>
      <c r="E117" s="159">
        <v>0.6180555555555556</v>
      </c>
      <c r="F117" s="160"/>
      <c r="G117" s="161"/>
      <c r="H117" s="159">
        <v>0.6319444444444444</v>
      </c>
      <c r="I117" s="160"/>
      <c r="J117" s="161"/>
      <c r="K117" s="159">
        <v>0.6458333333333334</v>
      </c>
      <c r="L117" s="160"/>
      <c r="M117" s="161"/>
      <c r="N117" s="159">
        <v>0.6597222222222222</v>
      </c>
      <c r="O117" s="160"/>
      <c r="P117" s="161"/>
    </row>
    <row r="118" spans="1:16" ht="18" customHeight="1">
      <c r="A118" s="143"/>
      <c r="B118" s="103"/>
      <c r="C118" s="104"/>
      <c r="D118" s="105"/>
      <c r="E118" s="103"/>
      <c r="F118" s="104"/>
      <c r="G118" s="105"/>
      <c r="H118" s="152" t="s">
        <v>49</v>
      </c>
      <c r="I118" s="153"/>
      <c r="J118" s="154"/>
      <c r="K118" s="103"/>
      <c r="L118" s="104"/>
      <c r="M118" s="105"/>
      <c r="N118" s="103"/>
      <c r="O118" s="104"/>
      <c r="P118" s="105"/>
    </row>
    <row r="119" spans="1:16" ht="18" customHeight="1">
      <c r="A119" s="23" t="s">
        <v>5</v>
      </c>
      <c r="B119" s="24">
        <v>2</v>
      </c>
      <c r="C119" s="25" t="s">
        <v>1</v>
      </c>
      <c r="D119" s="112">
        <v>7</v>
      </c>
      <c r="E119" s="114">
        <v>1</v>
      </c>
      <c r="F119" s="25" t="s">
        <v>1</v>
      </c>
      <c r="G119" s="26">
        <v>2</v>
      </c>
      <c r="H119" s="114">
        <v>6</v>
      </c>
      <c r="I119" s="25" t="s">
        <v>1</v>
      </c>
      <c r="J119" s="26">
        <v>7</v>
      </c>
      <c r="K119" s="24">
        <v>3</v>
      </c>
      <c r="L119" s="25" t="s">
        <v>1</v>
      </c>
      <c r="M119" s="112">
        <v>5</v>
      </c>
      <c r="N119" s="114">
        <v>4</v>
      </c>
      <c r="O119" s="25" t="s">
        <v>1</v>
      </c>
      <c r="P119" s="26">
        <v>6</v>
      </c>
    </row>
    <row r="120" spans="1:34" ht="18" customHeight="1">
      <c r="A120" s="23" t="s">
        <v>13</v>
      </c>
      <c r="B120" s="114">
        <v>3</v>
      </c>
      <c r="C120" s="25" t="s">
        <v>1</v>
      </c>
      <c r="D120" s="26">
        <v>6</v>
      </c>
      <c r="E120" s="24">
        <v>4</v>
      </c>
      <c r="F120" s="25" t="s">
        <v>1</v>
      </c>
      <c r="G120" s="112">
        <v>7</v>
      </c>
      <c r="H120" s="114">
        <v>1</v>
      </c>
      <c r="I120" s="25" t="s">
        <v>1</v>
      </c>
      <c r="J120" s="26">
        <v>3</v>
      </c>
      <c r="K120" s="24">
        <v>2</v>
      </c>
      <c r="L120" s="25" t="s">
        <v>1</v>
      </c>
      <c r="M120" s="112">
        <v>6</v>
      </c>
      <c r="N120" s="116">
        <v>1</v>
      </c>
      <c r="O120" s="30" t="s">
        <v>1</v>
      </c>
      <c r="P120" s="31">
        <v>5</v>
      </c>
      <c r="Q120" s="4"/>
      <c r="R120">
        <f>SUM(S120:AH120)</f>
        <v>10</v>
      </c>
      <c r="S120" s="79">
        <f>COUNTIF(B120:P120,S1)</f>
        <v>2</v>
      </c>
      <c r="T120" s="75">
        <f>COUNTIF(B120:P120,T1)</f>
        <v>1</v>
      </c>
      <c r="U120" s="79">
        <f>COUNTIF(B120:P120,U1)</f>
        <v>2</v>
      </c>
      <c r="V120" s="75">
        <f>COUNTIF(B120:P120,V1)</f>
        <v>1</v>
      </c>
      <c r="W120" s="82">
        <f>COUNTIF(B120:P120,W1)</f>
        <v>1</v>
      </c>
      <c r="X120" s="85">
        <f>COUNTIF(B120:P120,X1)</f>
        <v>2</v>
      </c>
      <c r="Y120" s="94">
        <f>COUNTIF(B120:P120,Y1)</f>
        <v>1</v>
      </c>
      <c r="Z120" s="79">
        <f>COUNTIF(B120:P120,Z1)</f>
        <v>0</v>
      </c>
      <c r="AA120" s="79">
        <f>COUNTIF(B120:P120,AA1)</f>
        <v>0</v>
      </c>
      <c r="AB120" s="82">
        <f>COUNTIF(B120:P120,AB1)</f>
        <v>0</v>
      </c>
      <c r="AC120" s="82">
        <f>COUNTIF(B120:P120,AC1)</f>
        <v>0</v>
      </c>
      <c r="AD120" s="85">
        <f>COUNTIF(B120:P120,AD1)</f>
        <v>0</v>
      </c>
      <c r="AE120" s="82">
        <f>COUNTIF(B120:P120,AE1)</f>
        <v>0</v>
      </c>
      <c r="AF120" s="94">
        <f>COUNTIF(B120:P120,AF1)</f>
        <v>0</v>
      </c>
      <c r="AG120" s="94">
        <f>COUNTIF(B120:P120,AG1)</f>
        <v>0</v>
      </c>
      <c r="AH120" s="36">
        <f>COUNTIF(B120:P120,AH1)</f>
        <v>0</v>
      </c>
    </row>
    <row r="121" spans="1:17" ht="18" customHeight="1">
      <c r="A121" s="28" t="s">
        <v>6</v>
      </c>
      <c r="B121" s="116">
        <v>4</v>
      </c>
      <c r="C121" s="30" t="s">
        <v>1</v>
      </c>
      <c r="D121" s="31">
        <v>5</v>
      </c>
      <c r="E121" s="32">
        <v>3</v>
      </c>
      <c r="F121" s="33" t="s">
        <v>1</v>
      </c>
      <c r="G121" s="115">
        <v>8</v>
      </c>
      <c r="H121" s="116">
        <v>2</v>
      </c>
      <c r="I121" s="30" t="s">
        <v>1</v>
      </c>
      <c r="J121" s="31">
        <v>4</v>
      </c>
      <c r="K121" s="29">
        <v>1</v>
      </c>
      <c r="L121" s="30" t="s">
        <v>1</v>
      </c>
      <c r="M121" s="117">
        <v>4</v>
      </c>
      <c r="N121" s="113">
        <v>2</v>
      </c>
      <c r="O121" s="33" t="s">
        <v>1</v>
      </c>
      <c r="P121" s="34">
        <v>8</v>
      </c>
      <c r="Q121" s="4"/>
    </row>
    <row r="122" spans="1:17" ht="18" customHeight="1">
      <c r="A122" s="28" t="s">
        <v>7</v>
      </c>
      <c r="B122" s="32">
        <v>1</v>
      </c>
      <c r="C122" s="33" t="s">
        <v>1</v>
      </c>
      <c r="D122" s="115">
        <v>8</v>
      </c>
      <c r="E122" s="24">
        <v>5</v>
      </c>
      <c r="F122" s="25" t="s">
        <v>1</v>
      </c>
      <c r="G122" s="112">
        <v>6</v>
      </c>
      <c r="H122" s="32">
        <v>5</v>
      </c>
      <c r="I122" s="33" t="s">
        <v>1</v>
      </c>
      <c r="J122" s="115">
        <v>8</v>
      </c>
      <c r="K122" s="32">
        <v>7</v>
      </c>
      <c r="L122" s="33" t="s">
        <v>1</v>
      </c>
      <c r="M122" s="115">
        <v>8</v>
      </c>
      <c r="N122" s="114">
        <v>3</v>
      </c>
      <c r="O122" s="25" t="s">
        <v>1</v>
      </c>
      <c r="P122" s="26">
        <v>7</v>
      </c>
      <c r="Q122" s="4"/>
    </row>
    <row r="123" spans="1:17" ht="18" customHeight="1">
      <c r="A123" s="23"/>
      <c r="B123" s="32"/>
      <c r="C123" s="33"/>
      <c r="D123" s="34"/>
      <c r="E123" s="24"/>
      <c r="F123" s="25"/>
      <c r="G123" s="26"/>
      <c r="H123" s="155" t="s">
        <v>50</v>
      </c>
      <c r="I123" s="156"/>
      <c r="J123" s="157"/>
      <c r="K123" s="24"/>
      <c r="L123" s="25"/>
      <c r="M123" s="26"/>
      <c r="N123" s="24"/>
      <c r="O123" s="25"/>
      <c r="P123" s="26"/>
      <c r="Q123" s="4"/>
    </row>
    <row r="124" spans="1:34" ht="18" customHeight="1">
      <c r="A124" s="23" t="s">
        <v>14</v>
      </c>
      <c r="B124" s="113">
        <v>9</v>
      </c>
      <c r="C124" s="33" t="s">
        <v>1</v>
      </c>
      <c r="D124" s="34">
        <v>16</v>
      </c>
      <c r="E124" s="24">
        <v>11</v>
      </c>
      <c r="F124" s="25" t="s">
        <v>1</v>
      </c>
      <c r="G124" s="112">
        <v>16</v>
      </c>
      <c r="H124" s="114">
        <v>10</v>
      </c>
      <c r="I124" s="25" t="s">
        <v>1</v>
      </c>
      <c r="J124" s="26">
        <v>12</v>
      </c>
      <c r="K124" s="24">
        <v>11</v>
      </c>
      <c r="L124" s="25" t="s">
        <v>1</v>
      </c>
      <c r="M124" s="112">
        <v>13</v>
      </c>
      <c r="N124" s="114">
        <v>9</v>
      </c>
      <c r="O124" s="25" t="s">
        <v>1</v>
      </c>
      <c r="P124" s="26">
        <v>13</v>
      </c>
      <c r="Q124" s="4"/>
      <c r="R124">
        <f>SUM(S124:AH124)</f>
        <v>10</v>
      </c>
      <c r="S124" s="79">
        <f>COUNTIF(B124:P124,S1)</f>
        <v>0</v>
      </c>
      <c r="T124" s="75">
        <f>COUNTIF(B124:P124,T1)</f>
        <v>0</v>
      </c>
      <c r="U124" s="79">
        <f>COUNTIF(B124:P124,U1)</f>
        <v>0</v>
      </c>
      <c r="V124" s="75">
        <f>COUNTIF(B124:P124,V1)</f>
        <v>0</v>
      </c>
      <c r="W124" s="82">
        <f>COUNTIF(B124:P124,W1)</f>
        <v>0</v>
      </c>
      <c r="X124" s="85">
        <f>COUNTIF(B124:P124,X1)</f>
        <v>0</v>
      </c>
      <c r="Y124" s="94">
        <f>COUNTIF(B124:P124,Y1)</f>
        <v>0</v>
      </c>
      <c r="Z124" s="79">
        <f>COUNTIF(B124:P124,Z1)</f>
        <v>0</v>
      </c>
      <c r="AA124" s="79">
        <f>COUNTIF(B124:P124,AA1)</f>
        <v>2</v>
      </c>
      <c r="AB124" s="82">
        <f>COUNTIF(B124:P124,AB1)</f>
        <v>1</v>
      </c>
      <c r="AC124" s="82">
        <f>COUNTIF(B124:P124,AC1)</f>
        <v>2</v>
      </c>
      <c r="AD124" s="85">
        <f>COUNTIF(B124:P124,AD1)</f>
        <v>1</v>
      </c>
      <c r="AE124" s="82">
        <f>COUNTIF(B124:P124,AE1)</f>
        <v>2</v>
      </c>
      <c r="AF124" s="94">
        <f>COUNTIF(B124:P124,AF1)</f>
        <v>0</v>
      </c>
      <c r="AG124" s="94">
        <f>COUNTIF(B124:P124,AG1)</f>
        <v>0</v>
      </c>
      <c r="AH124" s="36">
        <f>COUNTIF(B124:P124,AH1)</f>
        <v>2</v>
      </c>
    </row>
    <row r="125" spans="1:17" ht="18" customHeight="1">
      <c r="A125" s="28" t="s">
        <v>9</v>
      </c>
      <c r="B125" s="113">
        <v>10</v>
      </c>
      <c r="C125" s="33" t="s">
        <v>1</v>
      </c>
      <c r="D125" s="34">
        <v>15</v>
      </c>
      <c r="E125" s="113">
        <v>9</v>
      </c>
      <c r="F125" s="33" t="s">
        <v>1</v>
      </c>
      <c r="G125" s="34">
        <v>10</v>
      </c>
      <c r="H125" s="113">
        <v>9</v>
      </c>
      <c r="I125" s="33" t="s">
        <v>1</v>
      </c>
      <c r="J125" s="34">
        <v>11</v>
      </c>
      <c r="K125" s="114">
        <v>10</v>
      </c>
      <c r="L125" s="25" t="s">
        <v>1</v>
      </c>
      <c r="M125" s="26">
        <v>14</v>
      </c>
      <c r="N125" s="32">
        <v>12</v>
      </c>
      <c r="O125" s="33" t="s">
        <v>1</v>
      </c>
      <c r="P125" s="115">
        <v>14</v>
      </c>
      <c r="Q125" s="4"/>
    </row>
    <row r="126" spans="1:34" ht="18" customHeight="1">
      <c r="A126" s="49" t="s">
        <v>30</v>
      </c>
      <c r="B126" s="49">
        <v>12</v>
      </c>
      <c r="C126" s="50" t="s">
        <v>1</v>
      </c>
      <c r="D126" s="112">
        <v>13</v>
      </c>
      <c r="E126" s="49">
        <v>12</v>
      </c>
      <c r="F126" s="50" t="s">
        <v>1</v>
      </c>
      <c r="G126" s="112">
        <v>15</v>
      </c>
      <c r="H126" s="113">
        <v>13</v>
      </c>
      <c r="I126" s="52" t="s">
        <v>1</v>
      </c>
      <c r="J126" s="53">
        <v>16</v>
      </c>
      <c r="K126" s="113">
        <v>9</v>
      </c>
      <c r="L126" s="52" t="s">
        <v>1</v>
      </c>
      <c r="M126" s="53">
        <v>12</v>
      </c>
      <c r="N126" s="114">
        <v>10</v>
      </c>
      <c r="O126" s="50" t="s">
        <v>1</v>
      </c>
      <c r="P126" s="48">
        <v>16</v>
      </c>
      <c r="Q126">
        <v>3</v>
      </c>
      <c r="R126">
        <f>SUM(S126:AH126)</f>
        <v>0</v>
      </c>
      <c r="S126" s="79">
        <f>COUNTIF(B126:P126,S3)</f>
        <v>0</v>
      </c>
      <c r="T126" s="75">
        <f>COUNTIF(B126:P126,T3)</f>
        <v>0</v>
      </c>
      <c r="U126" s="79">
        <f>COUNTIF(B126:P126,U3)</f>
        <v>0</v>
      </c>
      <c r="V126" s="75">
        <f>COUNTIF(B126:P126,V3)</f>
        <v>0</v>
      </c>
      <c r="W126" s="82">
        <f>COUNTIF(B126:P126,W3)</f>
        <v>0</v>
      </c>
      <c r="X126" s="85">
        <f>COUNTIF(B126:P126,X3)</f>
        <v>0</v>
      </c>
      <c r="Y126" s="94">
        <f>COUNTIF(B126:P126,Y3)</f>
        <v>0</v>
      </c>
      <c r="Z126" s="79">
        <f>COUNTIF(B126:P126,Z3)</f>
        <v>0</v>
      </c>
      <c r="AA126" s="79">
        <f>COUNTIF(B126:P126,AA3)</f>
        <v>0</v>
      </c>
      <c r="AB126" s="82">
        <f>COUNTIF(B126:P126,AB3)</f>
        <v>0</v>
      </c>
      <c r="AC126" s="82">
        <f>COUNTIF(B126:P126,AC3)</f>
        <v>0</v>
      </c>
      <c r="AD126" s="85">
        <f>COUNTIF(B126:P126,AD3)</f>
        <v>0</v>
      </c>
      <c r="AE126" s="82">
        <f>COUNTIF(B126:P126,AE3)</f>
        <v>0</v>
      </c>
      <c r="AF126" s="94">
        <f>COUNTIF(B126:P126,AF3)</f>
        <v>0</v>
      </c>
      <c r="AG126" s="94">
        <f>COUNTIF(B126:P126,AG3)</f>
        <v>0</v>
      </c>
      <c r="AH126" s="36">
        <f>COUNTIF(B126:P126,AH3)</f>
        <v>0</v>
      </c>
    </row>
    <row r="127" spans="1:34" ht="18" customHeight="1" thickBot="1">
      <c r="A127" s="72" t="s">
        <v>31</v>
      </c>
      <c r="B127" s="72">
        <v>11</v>
      </c>
      <c r="C127" s="73" t="s">
        <v>1</v>
      </c>
      <c r="D127" s="141">
        <v>14</v>
      </c>
      <c r="E127" s="72">
        <v>13</v>
      </c>
      <c r="F127" s="73" t="s">
        <v>1</v>
      </c>
      <c r="G127" s="141">
        <v>14</v>
      </c>
      <c r="H127" s="140">
        <v>14</v>
      </c>
      <c r="I127" s="73" t="s">
        <v>1</v>
      </c>
      <c r="J127" s="74">
        <v>15</v>
      </c>
      <c r="K127" s="140">
        <v>15</v>
      </c>
      <c r="L127" s="73" t="s">
        <v>1</v>
      </c>
      <c r="M127" s="74">
        <v>16</v>
      </c>
      <c r="N127" s="72">
        <v>11</v>
      </c>
      <c r="O127" s="73" t="s">
        <v>1</v>
      </c>
      <c r="P127" s="141">
        <v>15</v>
      </c>
      <c r="Q127" s="86">
        <v>2</v>
      </c>
      <c r="R127">
        <f>SUM(S126:AH126)</f>
        <v>0</v>
      </c>
      <c r="S127" s="79">
        <f>COUNTIF(B127:P127,S3)</f>
        <v>0</v>
      </c>
      <c r="T127" s="75">
        <f>COUNTIF(B127:P127,T3)</f>
        <v>0</v>
      </c>
      <c r="U127" s="79">
        <f>COUNTIF(B127:P127,U3)</f>
        <v>0</v>
      </c>
      <c r="V127" s="75">
        <f>COUNTIF(B127:P127,V3)</f>
        <v>0</v>
      </c>
      <c r="W127" s="82">
        <f>COUNTIF(B127:P127,W3)</f>
        <v>0</v>
      </c>
      <c r="X127" s="85">
        <f>COUNTIF(B127:P127,X3)</f>
        <v>0</v>
      </c>
      <c r="Y127" s="94">
        <f>COUNTIF(B127:P127,Y3)</f>
        <v>0</v>
      </c>
      <c r="Z127" s="79">
        <f>COUNTIF(B127:P127,Z3)</f>
        <v>0</v>
      </c>
      <c r="AA127" s="79">
        <f>COUNTIF(B127:P127,AA3)</f>
        <v>0</v>
      </c>
      <c r="AB127" s="82">
        <f>COUNTIF(B127:P127,AB3)</f>
        <v>0</v>
      </c>
      <c r="AC127" s="82">
        <f>COUNTIF(B127:P127,AC3)</f>
        <v>0</v>
      </c>
      <c r="AD127" s="85">
        <f>COUNTIF(B127:P127,AD3)</f>
        <v>0</v>
      </c>
      <c r="AE127" s="82">
        <f>COUNTIF(B127:P127,AE3)</f>
        <v>0</v>
      </c>
      <c r="AF127" s="94">
        <f>COUNTIF(B127:P127,AF3)</f>
        <v>0</v>
      </c>
      <c r="AG127" s="94">
        <f>COUNTIF(B127:P127,AG3)</f>
        <v>0</v>
      </c>
      <c r="AH127" s="36">
        <f>COUNTIF(B127:P127,AH3)</f>
        <v>0</v>
      </c>
    </row>
    <row r="128" spans="4:34" ht="18" customHeight="1">
      <c r="D128" s="110" t="s">
        <v>51</v>
      </c>
      <c r="G128" s="110" t="s">
        <v>51</v>
      </c>
      <c r="J128" s="110" t="s">
        <v>51</v>
      </c>
      <c r="P128" s="110" t="s">
        <v>51</v>
      </c>
      <c r="Q128" s="30"/>
      <c r="S128" s="79"/>
      <c r="T128" s="75"/>
      <c r="U128" s="79"/>
      <c r="V128" s="75"/>
      <c r="W128" s="82"/>
      <c r="X128" s="85"/>
      <c r="Y128" s="94"/>
      <c r="Z128" s="79"/>
      <c r="AA128" s="79"/>
      <c r="AB128" s="82"/>
      <c r="AC128" s="82"/>
      <c r="AD128" s="85"/>
      <c r="AE128" s="82"/>
      <c r="AF128" s="94"/>
      <c r="AG128" s="94"/>
      <c r="AH128" s="36"/>
    </row>
    <row r="129" spans="1:34" ht="18" customHeight="1" thickBot="1">
      <c r="A129" s="158">
        <f>A116+7</f>
        <v>43177</v>
      </c>
      <c r="B129" s="158"/>
      <c r="C129" s="158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S129" s="79"/>
      <c r="T129" s="75"/>
      <c r="U129" s="79"/>
      <c r="V129" s="75"/>
      <c r="W129" s="82"/>
      <c r="X129" s="85"/>
      <c r="Y129" s="94"/>
      <c r="Z129" s="79"/>
      <c r="AA129" s="79"/>
      <c r="AB129" s="82"/>
      <c r="AC129" s="82"/>
      <c r="AD129" s="85"/>
      <c r="AE129" s="82"/>
      <c r="AF129" s="94"/>
      <c r="AG129" s="94"/>
      <c r="AH129" s="36"/>
    </row>
    <row r="130" spans="1:37" ht="18" customHeight="1" thickBot="1">
      <c r="A130" s="1" t="s">
        <v>0</v>
      </c>
      <c r="B130" s="159">
        <v>0.6041666666666666</v>
      </c>
      <c r="C130" s="160"/>
      <c r="D130" s="161"/>
      <c r="E130" s="159">
        <v>0.6180555555555556</v>
      </c>
      <c r="F130" s="160"/>
      <c r="G130" s="161"/>
      <c r="H130" s="159">
        <v>0.6319444444444444</v>
      </c>
      <c r="I130" s="160"/>
      <c r="J130" s="161"/>
      <c r="K130" s="159">
        <v>0.6458333333333334</v>
      </c>
      <c r="L130" s="160"/>
      <c r="M130" s="161"/>
      <c r="N130" s="159">
        <v>0.6597222222222222</v>
      </c>
      <c r="O130" s="160"/>
      <c r="P130" s="161"/>
      <c r="S130" s="79"/>
      <c r="T130" s="75"/>
      <c r="U130" s="79"/>
      <c r="V130" s="75"/>
      <c r="W130" s="82"/>
      <c r="X130" s="85"/>
      <c r="Y130" s="94"/>
      <c r="Z130" s="79"/>
      <c r="AA130" s="79"/>
      <c r="AB130" s="82"/>
      <c r="AC130" s="82"/>
      <c r="AD130" s="85"/>
      <c r="AE130" s="82"/>
      <c r="AF130" s="94"/>
      <c r="AG130" s="94"/>
      <c r="AH130" s="36"/>
      <c r="AK130" s="20" t="s">
        <v>29</v>
      </c>
    </row>
    <row r="131" spans="1:37" ht="18" customHeight="1">
      <c r="A131" s="143"/>
      <c r="B131" s="103"/>
      <c r="C131" s="104"/>
      <c r="D131" s="105"/>
      <c r="E131" s="103"/>
      <c r="F131" s="104"/>
      <c r="G131" s="105"/>
      <c r="H131" s="144" t="s">
        <v>50</v>
      </c>
      <c r="I131" s="145"/>
      <c r="J131" s="146"/>
      <c r="K131" s="103"/>
      <c r="L131" s="104"/>
      <c r="M131" s="105"/>
      <c r="N131" s="103"/>
      <c r="O131" s="104"/>
      <c r="P131" s="105"/>
      <c r="S131" s="79"/>
      <c r="T131" s="75"/>
      <c r="U131" s="79"/>
      <c r="V131" s="75"/>
      <c r="W131" s="82"/>
      <c r="X131" s="85"/>
      <c r="Y131" s="94"/>
      <c r="Z131" s="79"/>
      <c r="AA131" s="79"/>
      <c r="AB131" s="82"/>
      <c r="AC131" s="82"/>
      <c r="AD131" s="85"/>
      <c r="AE131" s="82"/>
      <c r="AF131" s="94"/>
      <c r="AG131" s="94"/>
      <c r="AH131" s="36"/>
      <c r="AK131" s="20"/>
    </row>
    <row r="132" spans="1:37" ht="18" customHeight="1">
      <c r="A132" s="23" t="s">
        <v>5</v>
      </c>
      <c r="B132" s="114">
        <v>10</v>
      </c>
      <c r="C132" s="25" t="s">
        <v>1</v>
      </c>
      <c r="D132" s="26">
        <v>11</v>
      </c>
      <c r="E132" s="32">
        <v>11</v>
      </c>
      <c r="F132" s="33" t="s">
        <v>1</v>
      </c>
      <c r="G132" s="115">
        <v>12</v>
      </c>
      <c r="H132" s="24">
        <v>10</v>
      </c>
      <c r="I132" s="25" t="s">
        <v>1</v>
      </c>
      <c r="J132" s="112">
        <v>15</v>
      </c>
      <c r="K132" s="114">
        <v>9</v>
      </c>
      <c r="L132" s="25" t="s">
        <v>1</v>
      </c>
      <c r="M132" s="26">
        <v>10</v>
      </c>
      <c r="N132" s="114">
        <v>9</v>
      </c>
      <c r="O132" s="25" t="s">
        <v>1</v>
      </c>
      <c r="P132" s="26">
        <v>11</v>
      </c>
      <c r="S132" s="79"/>
      <c r="T132" s="75"/>
      <c r="U132" s="79"/>
      <c r="V132" s="75"/>
      <c r="W132" s="82"/>
      <c r="X132" s="85"/>
      <c r="Y132" s="94"/>
      <c r="Z132" s="79"/>
      <c r="AA132" s="79"/>
      <c r="AB132" s="82"/>
      <c r="AC132" s="82"/>
      <c r="AD132" s="85"/>
      <c r="AE132" s="82"/>
      <c r="AF132" s="94"/>
      <c r="AG132" s="94"/>
      <c r="AH132" s="36"/>
      <c r="AI132" t="s">
        <v>27</v>
      </c>
      <c r="AK132" s="20">
        <f>2/8*8*5</f>
        <v>10</v>
      </c>
    </row>
    <row r="133" spans="1:37" ht="18" customHeight="1">
      <c r="A133" s="23" t="s">
        <v>13</v>
      </c>
      <c r="B133" s="113">
        <v>12</v>
      </c>
      <c r="C133" s="33" t="s">
        <v>1</v>
      </c>
      <c r="D133" s="34" t="s">
        <v>86</v>
      </c>
      <c r="E133" s="113">
        <v>14</v>
      </c>
      <c r="F133" s="33" t="s">
        <v>1</v>
      </c>
      <c r="G133" s="34" t="s">
        <v>86</v>
      </c>
      <c r="H133" s="113">
        <v>9</v>
      </c>
      <c r="I133" s="33" t="s">
        <v>1</v>
      </c>
      <c r="J133" s="34" t="s">
        <v>86</v>
      </c>
      <c r="K133" s="113">
        <v>11</v>
      </c>
      <c r="L133" s="33" t="s">
        <v>1</v>
      </c>
      <c r="M133" s="34" t="s">
        <v>86</v>
      </c>
      <c r="N133" s="114">
        <v>13</v>
      </c>
      <c r="O133" s="25" t="s">
        <v>1</v>
      </c>
      <c r="P133" s="26" t="s">
        <v>86</v>
      </c>
      <c r="R133">
        <f>SUM(S133:AH133)</f>
        <v>5</v>
      </c>
      <c r="S133" s="79">
        <f>COUNTIF(B133:P133,S1)</f>
        <v>0</v>
      </c>
      <c r="T133" s="75">
        <f>COUNTIF(B133:P133,T1)</f>
        <v>0</v>
      </c>
      <c r="U133" s="79">
        <f>COUNTIF(B133:P133,U1)</f>
        <v>0</v>
      </c>
      <c r="V133" s="75">
        <f>COUNTIF(B133:P133,V1)</f>
        <v>0</v>
      </c>
      <c r="W133" s="82">
        <f>COUNTIF(B133:P133,W1)</f>
        <v>0</v>
      </c>
      <c r="X133" s="85">
        <f>COUNTIF(B133:P133,X1)</f>
        <v>0</v>
      </c>
      <c r="Y133" s="94">
        <f>COUNTIF(B133:P133,Y1)</f>
        <v>0</v>
      </c>
      <c r="Z133" s="79">
        <f>COUNTIF(B133:P133,Z1)</f>
        <v>0</v>
      </c>
      <c r="AA133" s="79">
        <f>COUNTIF(B133:P133,AA1)</f>
        <v>1</v>
      </c>
      <c r="AB133" s="82">
        <f>COUNTIF(B133:P133,AB1)</f>
        <v>0</v>
      </c>
      <c r="AC133" s="82">
        <f>COUNTIF(B133:P133,AC1)</f>
        <v>1</v>
      </c>
      <c r="AD133" s="85">
        <f>COUNTIF(B133:P133,AD1)</f>
        <v>1</v>
      </c>
      <c r="AE133" s="82">
        <f>COUNTIF(B133:P133,AE1)</f>
        <v>1</v>
      </c>
      <c r="AF133" s="94">
        <f>COUNTIF(C133:Q133,AF1)</f>
        <v>1</v>
      </c>
      <c r="AG133" s="94">
        <f>COUNTIF(B133:P133,AG1)</f>
        <v>0</v>
      </c>
      <c r="AH133" s="36">
        <f>COUNTIF(B133:P133,AH1)</f>
        <v>0</v>
      </c>
      <c r="AI133" t="s">
        <v>28</v>
      </c>
      <c r="AK133" s="20">
        <f>AK132</f>
        <v>10</v>
      </c>
    </row>
    <row r="134" spans="1:34" ht="18" customHeight="1">
      <c r="A134" s="28" t="s">
        <v>6</v>
      </c>
      <c r="B134" s="113">
        <v>13</v>
      </c>
      <c r="C134" s="33" t="s">
        <v>1</v>
      </c>
      <c r="D134" s="34">
        <v>15</v>
      </c>
      <c r="E134" s="114">
        <v>9</v>
      </c>
      <c r="F134" s="25" t="s">
        <v>1</v>
      </c>
      <c r="G134" s="26">
        <v>15</v>
      </c>
      <c r="H134" s="24">
        <v>11</v>
      </c>
      <c r="I134" s="25" t="s">
        <v>1</v>
      </c>
      <c r="J134" s="112">
        <v>14</v>
      </c>
      <c r="K134" s="114">
        <v>12</v>
      </c>
      <c r="L134" s="25" t="s">
        <v>1</v>
      </c>
      <c r="M134" s="26">
        <v>15</v>
      </c>
      <c r="N134" s="116">
        <v>10</v>
      </c>
      <c r="O134" s="30" t="s">
        <v>1</v>
      </c>
      <c r="P134" s="31">
        <v>12</v>
      </c>
      <c r="S134" s="79"/>
      <c r="T134" s="75"/>
      <c r="U134" s="79"/>
      <c r="V134" s="75"/>
      <c r="W134" s="82"/>
      <c r="X134" s="85"/>
      <c r="Y134" s="94"/>
      <c r="Z134" s="79"/>
      <c r="AA134" s="79"/>
      <c r="AB134" s="82"/>
      <c r="AC134" s="82"/>
      <c r="AD134" s="85"/>
      <c r="AE134" s="82"/>
      <c r="AF134" s="94"/>
      <c r="AG134" s="94"/>
      <c r="AH134" s="36"/>
    </row>
    <row r="135" spans="1:34" ht="18" customHeight="1">
      <c r="A135" s="28" t="s">
        <v>7</v>
      </c>
      <c r="B135" s="113">
        <v>9</v>
      </c>
      <c r="C135" s="33" t="s">
        <v>1</v>
      </c>
      <c r="D135" s="34">
        <v>14</v>
      </c>
      <c r="E135" s="32">
        <v>10</v>
      </c>
      <c r="F135" s="33" t="s">
        <v>1</v>
      </c>
      <c r="G135" s="115">
        <v>13</v>
      </c>
      <c r="H135" s="32">
        <v>12</v>
      </c>
      <c r="I135" s="33" t="s">
        <v>1</v>
      </c>
      <c r="J135" s="115">
        <v>13</v>
      </c>
      <c r="K135" s="113">
        <v>13</v>
      </c>
      <c r="L135" s="33" t="s">
        <v>1</v>
      </c>
      <c r="M135" s="34">
        <v>14</v>
      </c>
      <c r="N135" s="113">
        <v>14</v>
      </c>
      <c r="O135" s="33" t="s">
        <v>1</v>
      </c>
      <c r="P135" s="34">
        <v>15</v>
      </c>
      <c r="S135" s="79"/>
      <c r="T135" s="75"/>
      <c r="U135" s="79"/>
      <c r="V135" s="75"/>
      <c r="W135" s="82"/>
      <c r="X135" s="85"/>
      <c r="Y135" s="94"/>
      <c r="Z135" s="79"/>
      <c r="AA135" s="79"/>
      <c r="AB135" s="82"/>
      <c r="AC135" s="82"/>
      <c r="AD135" s="85"/>
      <c r="AE135" s="82"/>
      <c r="AF135" s="94"/>
      <c r="AG135" s="94"/>
      <c r="AH135" s="36"/>
    </row>
    <row r="136" spans="1:34" ht="18" customHeight="1">
      <c r="A136" s="23"/>
      <c r="B136" s="24"/>
      <c r="C136" s="25"/>
      <c r="D136" s="26"/>
      <c r="E136" s="24"/>
      <c r="F136" s="25"/>
      <c r="G136" s="26"/>
      <c r="H136" s="147" t="s">
        <v>49</v>
      </c>
      <c r="I136" s="148"/>
      <c r="J136" s="149"/>
      <c r="K136" s="24"/>
      <c r="L136" s="25"/>
      <c r="M136" s="26"/>
      <c r="N136" s="24"/>
      <c r="O136" s="25"/>
      <c r="P136" s="26"/>
      <c r="S136" s="79"/>
      <c r="T136" s="75"/>
      <c r="U136" s="79"/>
      <c r="V136" s="75"/>
      <c r="W136" s="82"/>
      <c r="X136" s="85"/>
      <c r="Y136" s="94"/>
      <c r="Z136" s="79"/>
      <c r="AA136" s="79"/>
      <c r="AB136" s="82"/>
      <c r="AC136" s="82"/>
      <c r="AD136" s="85"/>
      <c r="AE136" s="82"/>
      <c r="AF136" s="94"/>
      <c r="AG136" s="94"/>
      <c r="AH136" s="36"/>
    </row>
    <row r="137" spans="1:34" ht="18" customHeight="1">
      <c r="A137" s="23" t="s">
        <v>14</v>
      </c>
      <c r="B137" s="24">
        <v>4</v>
      </c>
      <c r="C137" s="25" t="s">
        <v>1</v>
      </c>
      <c r="D137" s="112">
        <v>8</v>
      </c>
      <c r="E137" s="32">
        <v>6</v>
      </c>
      <c r="F137" s="33" t="s">
        <v>1</v>
      </c>
      <c r="G137" s="115">
        <v>8</v>
      </c>
      <c r="H137" s="32">
        <v>2</v>
      </c>
      <c r="I137" s="33" t="s">
        <v>1</v>
      </c>
      <c r="J137" s="115">
        <v>7</v>
      </c>
      <c r="K137" s="32">
        <v>4</v>
      </c>
      <c r="L137" s="33" t="s">
        <v>1</v>
      </c>
      <c r="M137" s="115">
        <v>7</v>
      </c>
      <c r="N137" s="113">
        <v>1</v>
      </c>
      <c r="O137" s="33" t="s">
        <v>1</v>
      </c>
      <c r="P137" s="34">
        <v>3</v>
      </c>
      <c r="R137">
        <f>SUM(S137:AH137)</f>
        <v>10</v>
      </c>
      <c r="S137" s="79">
        <f>COUNTIF(B137:P137,S1)</f>
        <v>1</v>
      </c>
      <c r="T137" s="75">
        <f>COUNTIF(B137:P137,T1)</f>
        <v>1</v>
      </c>
      <c r="U137" s="79">
        <f>COUNTIF(B137:P137,U1)</f>
        <v>1</v>
      </c>
      <c r="V137" s="75">
        <f>COUNTIF(B137:P137,V1)</f>
        <v>2</v>
      </c>
      <c r="W137" s="82">
        <f>COUNTIF(B137:P137,W1)</f>
        <v>0</v>
      </c>
      <c r="X137" s="85">
        <f>COUNTIF(B137:P137,X1)</f>
        <v>1</v>
      </c>
      <c r="Y137" s="94">
        <f>COUNTIF(B137:P137,Y1)</f>
        <v>2</v>
      </c>
      <c r="Z137" s="79">
        <f>COUNTIF(B137:P137,Z1)</f>
        <v>2</v>
      </c>
      <c r="AA137" s="79">
        <f>COUNTIF(B137:P137,AA1)</f>
        <v>0</v>
      </c>
      <c r="AB137" s="82">
        <f>COUNTIF(B137:P137,AB1)</f>
        <v>0</v>
      </c>
      <c r="AC137" s="82">
        <f>COUNTIF(B137:P137,AC1)</f>
        <v>0</v>
      </c>
      <c r="AD137" s="85">
        <f>COUNTIF(B137:P137,AD1)</f>
        <v>0</v>
      </c>
      <c r="AE137" s="82">
        <f>COUNTIF(B137:P137,AE1)</f>
        <v>0</v>
      </c>
      <c r="AF137" s="94">
        <f>COUNTIF(C137:Q137,AF1)</f>
        <v>0</v>
      </c>
      <c r="AG137" s="94">
        <f>COUNTIF(B137:P137,AG1)</f>
        <v>0</v>
      </c>
      <c r="AH137" s="36">
        <f>COUNTIF(B137:P137,AH1)</f>
        <v>0</v>
      </c>
    </row>
    <row r="138" spans="1:34" ht="18" customHeight="1">
      <c r="A138" s="28" t="s">
        <v>9</v>
      </c>
      <c r="B138" s="114">
        <v>2</v>
      </c>
      <c r="C138" s="25" t="s">
        <v>1</v>
      </c>
      <c r="D138" s="26">
        <v>3</v>
      </c>
      <c r="E138" s="24">
        <v>3</v>
      </c>
      <c r="F138" s="25" t="s">
        <v>1</v>
      </c>
      <c r="G138" s="112">
        <v>4</v>
      </c>
      <c r="H138" s="24">
        <v>4</v>
      </c>
      <c r="I138" s="25" t="s">
        <v>1</v>
      </c>
      <c r="J138" s="112">
        <v>5</v>
      </c>
      <c r="K138" s="114">
        <v>3</v>
      </c>
      <c r="L138" s="25" t="s">
        <v>1</v>
      </c>
      <c r="M138" s="26">
        <v>8</v>
      </c>
      <c r="N138" s="114">
        <v>2</v>
      </c>
      <c r="O138" s="25" t="s">
        <v>1</v>
      </c>
      <c r="P138" s="26">
        <v>4</v>
      </c>
      <c r="S138" s="79"/>
      <c r="T138" s="75"/>
      <c r="U138" s="79"/>
      <c r="V138" s="75"/>
      <c r="W138" s="82"/>
      <c r="X138" s="85"/>
      <c r="Y138" s="94"/>
      <c r="Z138" s="79"/>
      <c r="AA138" s="79"/>
      <c r="AB138" s="82"/>
      <c r="AC138" s="82"/>
      <c r="AD138" s="85"/>
      <c r="AE138" s="82"/>
      <c r="AF138" s="94"/>
      <c r="AG138" s="94"/>
      <c r="AH138" s="36"/>
    </row>
    <row r="139" spans="1:34" ht="18" customHeight="1">
      <c r="A139" s="49" t="s">
        <v>30</v>
      </c>
      <c r="B139" s="113">
        <v>1</v>
      </c>
      <c r="C139" s="52" t="s">
        <v>1</v>
      </c>
      <c r="D139" s="53">
        <v>6</v>
      </c>
      <c r="E139" s="113">
        <v>1</v>
      </c>
      <c r="F139" s="52" t="s">
        <v>1</v>
      </c>
      <c r="G139" s="53">
        <v>7</v>
      </c>
      <c r="H139" s="51">
        <v>3</v>
      </c>
      <c r="I139" s="52" t="s">
        <v>1</v>
      </c>
      <c r="J139" s="115">
        <v>6</v>
      </c>
      <c r="K139" s="114">
        <v>1</v>
      </c>
      <c r="L139" s="50" t="s">
        <v>1</v>
      </c>
      <c r="M139" s="48">
        <v>2</v>
      </c>
      <c r="N139" s="51">
        <v>5</v>
      </c>
      <c r="O139" s="52" t="s">
        <v>1</v>
      </c>
      <c r="P139" s="115">
        <v>8</v>
      </c>
      <c r="S139" s="79"/>
      <c r="T139" s="75"/>
      <c r="U139" s="79"/>
      <c r="V139" s="75"/>
      <c r="W139" s="82"/>
      <c r="X139" s="85"/>
      <c r="Y139" s="94"/>
      <c r="Z139" s="79"/>
      <c r="AA139" s="79"/>
      <c r="AB139" s="82"/>
      <c r="AC139" s="82"/>
      <c r="AD139" s="85"/>
      <c r="AE139" s="82"/>
      <c r="AF139" s="94"/>
      <c r="AG139" s="94"/>
      <c r="AH139" s="36"/>
    </row>
    <row r="140" spans="1:34" ht="18" customHeight="1" thickBot="1">
      <c r="A140" s="72" t="s">
        <v>31</v>
      </c>
      <c r="B140" s="140">
        <v>5</v>
      </c>
      <c r="C140" s="73" t="s">
        <v>1</v>
      </c>
      <c r="D140" s="74">
        <v>7</v>
      </c>
      <c r="E140" s="140">
        <v>2</v>
      </c>
      <c r="F140" s="73" t="s">
        <v>1</v>
      </c>
      <c r="G140" s="74">
        <v>5</v>
      </c>
      <c r="H140" s="140">
        <v>1</v>
      </c>
      <c r="I140" s="73" t="s">
        <v>1</v>
      </c>
      <c r="J140" s="74">
        <v>8</v>
      </c>
      <c r="K140" s="72">
        <v>5</v>
      </c>
      <c r="L140" s="73" t="s">
        <v>1</v>
      </c>
      <c r="M140" s="141">
        <v>6</v>
      </c>
      <c r="N140" s="140">
        <v>6</v>
      </c>
      <c r="O140" s="73" t="s">
        <v>1</v>
      </c>
      <c r="P140" s="74">
        <v>7</v>
      </c>
      <c r="S140" s="79"/>
      <c r="T140" s="75"/>
      <c r="U140" s="79"/>
      <c r="V140" s="75"/>
      <c r="W140" s="82"/>
      <c r="X140" s="85"/>
      <c r="Y140" s="94"/>
      <c r="Z140" s="79"/>
      <c r="AA140" s="79"/>
      <c r="AB140" s="82"/>
      <c r="AC140" s="82"/>
      <c r="AD140" s="85"/>
      <c r="AE140" s="82"/>
      <c r="AF140" s="94"/>
      <c r="AG140" s="94"/>
      <c r="AH140" s="36"/>
    </row>
    <row r="141" spans="4:16" ht="18" customHeight="1">
      <c r="D141" s="6" t="s">
        <v>51</v>
      </c>
      <c r="E141" s="6"/>
      <c r="F141" s="6"/>
      <c r="G141" s="6" t="s">
        <v>51</v>
      </c>
      <c r="H141" s="6"/>
      <c r="I141" s="6"/>
      <c r="J141" s="6" t="s">
        <v>51</v>
      </c>
      <c r="K141" s="6"/>
      <c r="L141" s="6"/>
      <c r="M141" s="6" t="s">
        <v>51</v>
      </c>
      <c r="N141" s="6"/>
      <c r="O141" s="6"/>
      <c r="P141" s="6" t="s">
        <v>51</v>
      </c>
    </row>
    <row r="142" spans="1:35" ht="18" customHeight="1">
      <c r="A142" s="150" t="s">
        <v>53</v>
      </c>
      <c r="B142" s="150"/>
      <c r="C142" s="150"/>
      <c r="D142" s="150"/>
      <c r="E142" s="150"/>
      <c r="F142" s="150"/>
      <c r="G142" s="150"/>
      <c r="H142" s="150"/>
      <c r="I142" s="150"/>
      <c r="J142" s="150"/>
      <c r="K142" s="150"/>
      <c r="L142" s="150"/>
      <c r="M142" s="150"/>
      <c r="N142" s="150"/>
      <c r="O142" s="150"/>
      <c r="P142" s="150"/>
      <c r="R142" s="89">
        <f>SUM(R34+R37+R45+R48+R56+R59+R68+R72+R81+R85+R94+R98+R107+R111+R120+R124++R133+R137+R156+R159)</f>
        <v>175</v>
      </c>
      <c r="S142" s="88">
        <f>SUM(S34+S37+S45+S48+S56+S59+S68+S72+S81+S85+S94+S98+S107+S111+S120+S124++S133+S137+S156+S159)</f>
        <v>11</v>
      </c>
      <c r="T142" s="89">
        <f>SUM(T34+T37+T45+T48+T56+T59+T68+T72+T81+T85+T94+T98+T107+T111+T120+T124++T133+T137+T156+T159)</f>
        <v>12</v>
      </c>
      <c r="U142" s="88">
        <f aca="true" t="shared" si="0" ref="U142:AH142">SUM(U34+U37+U45+U48+U56+U59+U68+U72+U81+U85+U94+U98+U107+U111+U120+U124++U133+U137+U156+U159)</f>
        <v>13</v>
      </c>
      <c r="V142" s="89">
        <f t="shared" si="0"/>
        <v>13</v>
      </c>
      <c r="W142" s="91">
        <f t="shared" si="0"/>
        <v>7</v>
      </c>
      <c r="X142" s="90">
        <f t="shared" si="0"/>
        <v>14</v>
      </c>
      <c r="Y142" s="95">
        <f t="shared" si="0"/>
        <v>11</v>
      </c>
      <c r="Z142" s="88">
        <f t="shared" si="0"/>
        <v>9</v>
      </c>
      <c r="AA142" s="88">
        <f t="shared" si="0"/>
        <v>12</v>
      </c>
      <c r="AB142" s="91">
        <f t="shared" si="0"/>
        <v>12</v>
      </c>
      <c r="AC142" s="91">
        <f t="shared" si="0"/>
        <v>12</v>
      </c>
      <c r="AD142" s="90">
        <f t="shared" si="0"/>
        <v>10</v>
      </c>
      <c r="AE142" s="91">
        <f t="shared" si="0"/>
        <v>10</v>
      </c>
      <c r="AF142" s="95">
        <f t="shared" si="0"/>
        <v>8</v>
      </c>
      <c r="AG142" s="95">
        <f t="shared" si="0"/>
        <v>11</v>
      </c>
      <c r="AH142" s="89">
        <f t="shared" si="0"/>
        <v>10</v>
      </c>
      <c r="AI142">
        <f>SUM(S142:AH142)</f>
        <v>175</v>
      </c>
    </row>
    <row r="143" spans="1:37" s="78" customFormat="1" ht="18" customHeight="1">
      <c r="A143" s="151" t="s">
        <v>54</v>
      </c>
      <c r="B143" s="151"/>
      <c r="C143" s="151"/>
      <c r="D143" s="151"/>
      <c r="E143" s="151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/>
      <c r="R143">
        <f aca="true" t="shared" si="1" ref="R143:AH143">SUM(R41+R42+R52+R53+R63+R64+R74+R75+R87+R88+R100+R101+R113+R114+R126+R127+R161+R162)</f>
        <v>20</v>
      </c>
      <c r="S143" s="78">
        <f t="shared" si="1"/>
        <v>0</v>
      </c>
      <c r="T143" s="4">
        <f t="shared" si="1"/>
        <v>0</v>
      </c>
      <c r="U143" s="78">
        <f t="shared" si="1"/>
        <v>0</v>
      </c>
      <c r="V143" s="4">
        <f t="shared" si="1"/>
        <v>0</v>
      </c>
      <c r="W143" s="81">
        <f t="shared" si="1"/>
        <v>0</v>
      </c>
      <c r="X143" s="83">
        <f t="shared" si="1"/>
        <v>0</v>
      </c>
      <c r="Y143" s="93">
        <f t="shared" si="1"/>
        <v>0</v>
      </c>
      <c r="Z143" s="78">
        <f t="shared" si="1"/>
        <v>0</v>
      </c>
      <c r="AA143" s="78">
        <f t="shared" si="1"/>
        <v>1</v>
      </c>
      <c r="AB143" s="91">
        <f t="shared" si="1"/>
        <v>3</v>
      </c>
      <c r="AC143" s="91">
        <f t="shared" si="1"/>
        <v>3</v>
      </c>
      <c r="AD143" s="90">
        <f t="shared" si="1"/>
        <v>3</v>
      </c>
      <c r="AE143" s="81">
        <f t="shared" si="1"/>
        <v>2</v>
      </c>
      <c r="AF143" s="93">
        <f t="shared" si="1"/>
        <v>3</v>
      </c>
      <c r="AG143" s="93">
        <f t="shared" si="1"/>
        <v>3</v>
      </c>
      <c r="AH143">
        <f t="shared" si="1"/>
        <v>2</v>
      </c>
      <c r="AI143"/>
      <c r="AJ143"/>
      <c r="AK143"/>
    </row>
  </sheetData>
  <sheetProtection/>
  <mergeCells count="74">
    <mergeCell ref="A52:P52"/>
    <mergeCell ref="A1:P1"/>
    <mergeCell ref="B32:D32"/>
    <mergeCell ref="E32:G32"/>
    <mergeCell ref="H32:J32"/>
    <mergeCell ref="K32:M32"/>
    <mergeCell ref="N32:P32"/>
    <mergeCell ref="E20:G20"/>
    <mergeCell ref="A3:C3"/>
    <mergeCell ref="A11:C11"/>
    <mergeCell ref="B65:D65"/>
    <mergeCell ref="I20:J20"/>
    <mergeCell ref="E65:G65"/>
    <mergeCell ref="A31:P31"/>
    <mergeCell ref="A42:P42"/>
    <mergeCell ref="N43:P43"/>
    <mergeCell ref="B43:D43"/>
    <mergeCell ref="E43:G43"/>
    <mergeCell ref="H43:J43"/>
    <mergeCell ref="K43:M43"/>
    <mergeCell ref="H65:J65"/>
    <mergeCell ref="K65:M65"/>
    <mergeCell ref="N65:P65"/>
    <mergeCell ref="A53:P53"/>
    <mergeCell ref="B54:D54"/>
    <mergeCell ref="E54:G54"/>
    <mergeCell ref="H54:J54"/>
    <mergeCell ref="K54:M54"/>
    <mergeCell ref="N54:P54"/>
    <mergeCell ref="A64:P64"/>
    <mergeCell ref="H66:J66"/>
    <mergeCell ref="H71:J71"/>
    <mergeCell ref="A77:P77"/>
    <mergeCell ref="B78:D78"/>
    <mergeCell ref="E78:G78"/>
    <mergeCell ref="H78:J78"/>
    <mergeCell ref="K78:M78"/>
    <mergeCell ref="N78:P78"/>
    <mergeCell ref="H79:J79"/>
    <mergeCell ref="H84:J84"/>
    <mergeCell ref="A90:P90"/>
    <mergeCell ref="B91:D91"/>
    <mergeCell ref="E91:G91"/>
    <mergeCell ref="H91:J91"/>
    <mergeCell ref="K91:M91"/>
    <mergeCell ref="N91:P91"/>
    <mergeCell ref="H92:J92"/>
    <mergeCell ref="H97:J97"/>
    <mergeCell ref="A103:P103"/>
    <mergeCell ref="B104:D104"/>
    <mergeCell ref="E104:G104"/>
    <mergeCell ref="H104:J104"/>
    <mergeCell ref="K104:M104"/>
    <mergeCell ref="N104:P104"/>
    <mergeCell ref="K130:M130"/>
    <mergeCell ref="N130:P130"/>
    <mergeCell ref="H105:J105"/>
    <mergeCell ref="A116:P116"/>
    <mergeCell ref="B117:D117"/>
    <mergeCell ref="E117:G117"/>
    <mergeCell ref="H117:J117"/>
    <mergeCell ref="K117:M117"/>
    <mergeCell ref="N117:P117"/>
    <mergeCell ref="H110:J110"/>
    <mergeCell ref="H131:J131"/>
    <mergeCell ref="H136:J136"/>
    <mergeCell ref="A142:P142"/>
    <mergeCell ref="A143:P143"/>
    <mergeCell ref="H118:J118"/>
    <mergeCell ref="H123:J123"/>
    <mergeCell ref="A129:P129"/>
    <mergeCell ref="B130:D130"/>
    <mergeCell ref="E130:G130"/>
    <mergeCell ref="H130:J130"/>
  </mergeCells>
  <printOptions horizontalCentered="1" verticalCentered="1"/>
  <pageMargins left="0.44" right="0.44" top="0.3" bottom="0.55" header="0.21" footer="0.5"/>
  <pageSetup fitToHeight="1" fitToWidth="1" horizontalDpi="300" verticalDpi="300" orientation="landscape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D11" sqref="D11"/>
    </sheetView>
  </sheetViews>
  <sheetFormatPr defaultColWidth="9.140625" defaultRowHeight="19.5" customHeight="1"/>
  <cols>
    <col min="1" max="1" width="10.7109375" style="0" customWidth="1"/>
    <col min="2" max="17" width="10.28125" style="0" customWidth="1"/>
  </cols>
  <sheetData>
    <row r="1" ht="19.5" customHeight="1" thickBot="1">
      <c r="A1" s="55" t="s">
        <v>25</v>
      </c>
    </row>
    <row r="2" spans="1:17" s="6" customFormat="1" ht="19.5" customHeight="1" thickBot="1">
      <c r="A2" s="62" t="s">
        <v>21</v>
      </c>
      <c r="B2" s="63">
        <v>1</v>
      </c>
      <c r="C2" s="63">
        <v>2</v>
      </c>
      <c r="D2" s="63">
        <v>3</v>
      </c>
      <c r="E2" s="63">
        <v>4</v>
      </c>
      <c r="F2" s="63">
        <v>5</v>
      </c>
      <c r="G2" s="63">
        <v>6</v>
      </c>
      <c r="H2" s="63">
        <v>7</v>
      </c>
      <c r="I2" s="63">
        <v>8</v>
      </c>
      <c r="J2" s="63">
        <v>9</v>
      </c>
      <c r="K2" s="63">
        <v>10</v>
      </c>
      <c r="L2" s="63">
        <v>11</v>
      </c>
      <c r="M2" s="63">
        <v>12</v>
      </c>
      <c r="N2" s="63">
        <v>13</v>
      </c>
      <c r="O2" s="63">
        <v>14</v>
      </c>
      <c r="P2" s="63">
        <v>15</v>
      </c>
      <c r="Q2" s="64">
        <v>16</v>
      </c>
    </row>
    <row r="3" spans="1:17" ht="19.5" customHeight="1">
      <c r="A3" s="65" t="s">
        <v>22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7"/>
    </row>
    <row r="4" spans="1:17" ht="19.5" customHeight="1" thickBot="1">
      <c r="A4" s="58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59"/>
    </row>
    <row r="5" spans="1:17" ht="19.5" customHeight="1">
      <c r="A5" s="65" t="s">
        <v>23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7"/>
    </row>
    <row r="6" spans="1:17" ht="19.5" customHeight="1" thickBot="1">
      <c r="A6" s="58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59"/>
    </row>
    <row r="7" spans="1:17" ht="19.5" customHeight="1">
      <c r="A7" s="56" t="s">
        <v>24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57"/>
    </row>
    <row r="8" spans="1:17" ht="19.5" customHeight="1" thickBot="1">
      <c r="A8" s="58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59"/>
    </row>
    <row r="11" spans="1:4" ht="19.5" customHeight="1" thickBot="1">
      <c r="A11" s="55" t="s">
        <v>26</v>
      </c>
      <c r="D11" s="44" t="s">
        <v>8</v>
      </c>
    </row>
    <row r="12" spans="1:15" ht="19.5" customHeight="1" thickBot="1">
      <c r="A12" s="62" t="s">
        <v>21</v>
      </c>
      <c r="B12" s="63">
        <v>1</v>
      </c>
      <c r="C12" s="63">
        <v>2</v>
      </c>
      <c r="D12" s="63">
        <v>3</v>
      </c>
      <c r="E12" s="63">
        <v>4</v>
      </c>
      <c r="F12" s="63">
        <v>5</v>
      </c>
      <c r="G12" s="63">
        <v>6</v>
      </c>
      <c r="H12" s="63">
        <v>7</v>
      </c>
      <c r="I12" s="63">
        <v>8</v>
      </c>
      <c r="J12" s="63">
        <v>9</v>
      </c>
      <c r="K12" s="63">
        <v>10</v>
      </c>
      <c r="L12" s="63">
        <v>11</v>
      </c>
      <c r="M12" s="63">
        <v>12</v>
      </c>
      <c r="N12" s="63">
        <v>13</v>
      </c>
      <c r="O12" s="63">
        <v>14</v>
      </c>
    </row>
    <row r="13" spans="1:15" ht="19.5" customHeight="1">
      <c r="A13" s="65" t="s">
        <v>22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</row>
    <row r="14" spans="1:15" ht="19.5" customHeight="1" thickBot="1">
      <c r="A14" s="58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</row>
    <row r="15" spans="1:15" ht="19.5" customHeight="1">
      <c r="A15" s="65" t="s">
        <v>23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</row>
    <row r="16" spans="1:15" ht="19.5" customHeight="1" thickBot="1">
      <c r="A16" s="58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</row>
    <row r="17" spans="1:15" ht="19.5" customHeight="1">
      <c r="A17" s="56" t="s">
        <v>24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</row>
    <row r="18" spans="1:15" ht="19.5" customHeight="1" thickBot="1">
      <c r="A18" s="58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</row>
  </sheetData>
  <sheetProtection/>
  <printOptions gridLines="1"/>
  <pageMargins left="0.27" right="0.23" top="1" bottom="1" header="0.5" footer="0.5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</dc:creator>
  <cp:keywords/>
  <dc:description/>
  <cp:lastModifiedBy>MBB Architects</cp:lastModifiedBy>
  <cp:lastPrinted>2017-01-08T00:21:11Z</cp:lastPrinted>
  <dcterms:created xsi:type="dcterms:W3CDTF">2008-01-27T02:10:13Z</dcterms:created>
  <dcterms:modified xsi:type="dcterms:W3CDTF">2018-03-19T05:08:34Z</dcterms:modified>
  <cp:category/>
  <cp:version/>
  <cp:contentType/>
  <cp:contentStatus/>
</cp:coreProperties>
</file>