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dan\OneDrive\Documents\AE Volleyball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Sheet1!$A$1:$P$132</definedName>
    <definedName name="_xlnm.Print_Area" localSheetId="1">Sheet2!$A$2:$Q$18</definedName>
  </definedNames>
  <calcPr calcId="152511"/>
</workbook>
</file>

<file path=xl/calcChain.xml><?xml version="1.0" encoding="utf-8"?>
<calcChain xmlns="http://schemas.openxmlformats.org/spreadsheetml/2006/main">
  <c r="S34" i="1" l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42" i="1"/>
  <c r="A53" i="1" s="1"/>
  <c r="A64" i="1" s="1"/>
  <c r="A75" i="1" s="1"/>
  <c r="A86" i="1" s="1"/>
  <c r="A97" i="1" s="1"/>
  <c r="A108" i="1" s="1"/>
  <c r="A119" i="1" s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K119" i="1"/>
  <c r="AK120" i="1"/>
  <c r="Y129" i="1"/>
  <c r="R131" i="1"/>
  <c r="R134" i="1"/>
  <c r="R136" i="1"/>
  <c r="R137" i="1"/>
  <c r="R48" i="1" l="1"/>
  <c r="R51" i="1"/>
  <c r="R45" i="1"/>
  <c r="R50" i="1"/>
  <c r="R40" i="1"/>
  <c r="R61" i="1"/>
  <c r="R39" i="1"/>
  <c r="R37" i="1"/>
  <c r="R34" i="1"/>
  <c r="X130" i="1"/>
  <c r="U130" i="1"/>
  <c r="AF130" i="1"/>
  <c r="AB130" i="1"/>
  <c r="T130" i="1"/>
  <c r="Y130" i="1"/>
  <c r="U129" i="1"/>
  <c r="AE130" i="1"/>
  <c r="AA130" i="1"/>
  <c r="W130" i="1"/>
  <c r="S130" i="1"/>
  <c r="R62" i="1"/>
  <c r="AC130" i="1"/>
  <c r="AG130" i="1"/>
  <c r="AC129" i="1"/>
  <c r="AG129" i="1"/>
  <c r="R67" i="1"/>
  <c r="AE129" i="1"/>
  <c r="AA129" i="1"/>
  <c r="W129" i="1"/>
  <c r="S129" i="1"/>
  <c r="R111" i="1"/>
  <c r="R103" i="1"/>
  <c r="R94" i="1"/>
  <c r="AH120" i="1"/>
  <c r="Z130" i="1"/>
  <c r="V130" i="1"/>
  <c r="R72" i="1"/>
  <c r="R70" i="1"/>
  <c r="R117" i="1"/>
  <c r="R106" i="1"/>
  <c r="AF129" i="1"/>
  <c r="AB129" i="1"/>
  <c r="X129" i="1"/>
  <c r="T129" i="1"/>
  <c r="AH119" i="1"/>
  <c r="AD129" i="1"/>
  <c r="Z129" i="1"/>
  <c r="V129" i="1"/>
  <c r="AD130" i="1"/>
  <c r="R116" i="1"/>
  <c r="R114" i="1"/>
  <c r="R105" i="1"/>
  <c r="R100" i="1"/>
  <c r="R95" i="1"/>
  <c r="R92" i="1"/>
  <c r="R89" i="1"/>
  <c r="R83" i="1"/>
  <c r="R81" i="1"/>
  <c r="R78" i="1"/>
  <c r="R73" i="1"/>
  <c r="R56" i="1"/>
  <c r="R84" i="1"/>
  <c r="R59" i="1"/>
  <c r="R129" i="1" l="1"/>
  <c r="R130" i="1"/>
</calcChain>
</file>

<file path=xl/sharedStrings.xml><?xml version="1.0" encoding="utf-8"?>
<sst xmlns="http://schemas.openxmlformats.org/spreadsheetml/2006/main" count="552" uniqueCount="94">
  <si>
    <t>Court</t>
  </si>
  <si>
    <t>VS</t>
  </si>
  <si>
    <t>Team #</t>
  </si>
  <si>
    <t>All matches are a single game to 25 win by 2, 27 max using rally scoring.  Change sides at 13 points</t>
  </si>
  <si>
    <t>Report missing scores to aevolleyball@comcast.net  Scores unreported after 2 weeks are dropped from standings</t>
  </si>
  <si>
    <t>Wins</t>
  </si>
  <si>
    <t>A</t>
  </si>
  <si>
    <t>C</t>
  </si>
  <si>
    <t>D</t>
  </si>
  <si>
    <t xml:space="preserve"> </t>
  </si>
  <si>
    <t>F</t>
  </si>
  <si>
    <t>Court A is the north court, Court B is the center court and Court C is the south court in Upper WEST Gym @ Ingraham</t>
  </si>
  <si>
    <t>Court D is the north court, Court E is the center court and Court F is the south court in Upper EAST Gym @ Ingraham</t>
  </si>
  <si>
    <t>Court G is the north court, Court H is the South court in the LOWER EAST Gym @ Ingraham H.S.</t>
  </si>
  <si>
    <t>B</t>
  </si>
  <si>
    <t>E</t>
  </si>
  <si>
    <t>G</t>
  </si>
  <si>
    <t>H</t>
  </si>
  <si>
    <t>If you make a mistake, erase or use a single line through the wrong team so that the wrong team # is still readable.</t>
  </si>
  <si>
    <t xml:space="preserve">Team Name       </t>
  </si>
  <si>
    <t xml:space="preserve">Team Captain       </t>
  </si>
  <si>
    <t xml:space="preserve">Please circle the winning team on the copy of the chart in the upper level lobby. </t>
  </si>
  <si>
    <t>Team</t>
  </si>
  <si>
    <t>Middle</t>
  </si>
  <si>
    <t>Basement</t>
  </si>
  <si>
    <t>Outer</t>
  </si>
  <si>
    <t>Upper Division</t>
  </si>
  <si>
    <t>Middle Division</t>
  </si>
  <si>
    <t>Middle Court</t>
  </si>
  <si>
    <t>Lower Court</t>
  </si>
  <si>
    <t>Goal</t>
  </si>
  <si>
    <t>I</t>
  </si>
  <si>
    <t>J</t>
  </si>
  <si>
    <t>Reckless Abandon</t>
  </si>
  <si>
    <t>Spiny Bumpsuckers</t>
  </si>
  <si>
    <t>Deborah</t>
  </si>
  <si>
    <t>Harstad</t>
  </si>
  <si>
    <t>Mandy</t>
  </si>
  <si>
    <t>Schivell</t>
  </si>
  <si>
    <t>John</t>
  </si>
  <si>
    <t>Fletcher</t>
  </si>
  <si>
    <t>Patti</t>
  </si>
  <si>
    <t>Goldman</t>
  </si>
  <si>
    <t>Anna</t>
  </si>
  <si>
    <t>Hedstrom</t>
  </si>
  <si>
    <t>Josh</t>
  </si>
  <si>
    <t>Burgess</t>
  </si>
  <si>
    <t xml:space="preserve">TeamWorks        </t>
  </si>
  <si>
    <t>Bumpin' Uglies</t>
  </si>
  <si>
    <t>Best Sets of Your Life</t>
  </si>
  <si>
    <t>Alex</t>
  </si>
  <si>
    <t>David</t>
  </si>
  <si>
    <t>Ross</t>
  </si>
  <si>
    <t xml:space="preserve">Volley Llamas   </t>
  </si>
  <si>
    <t>Cassie</t>
  </si>
  <si>
    <t>Court I is the north court, Court J is the South court in the LOWER WEST Gym @ Ingraham H.S.</t>
  </si>
  <si>
    <t>Bye</t>
  </si>
  <si>
    <t>16b</t>
  </si>
  <si>
    <t>A/E VOLLEYBALL LEAGUE - INGRAHAM LEVEL 2 -WINTER 2020</t>
  </si>
  <si>
    <t xml:space="preserve">Shave Ice            </t>
  </si>
  <si>
    <t>Andrew</t>
  </si>
  <si>
    <t>Liu</t>
  </si>
  <si>
    <t xml:space="preserve">Mud Wasps       </t>
  </si>
  <si>
    <t>Evan</t>
  </si>
  <si>
    <t>Shioyama</t>
  </si>
  <si>
    <t>Geezers, Sons &amp; Nasties</t>
  </si>
  <si>
    <t xml:space="preserve">Dean's List          </t>
  </si>
  <si>
    <t>Nothing But Net</t>
  </si>
  <si>
    <t>Schultz</t>
  </si>
  <si>
    <t xml:space="preserve">1995 Chicago Bulls </t>
  </si>
  <si>
    <t>Lucas</t>
  </si>
  <si>
    <t>Benjamin</t>
  </si>
  <si>
    <t>Team Redundancy Team</t>
  </si>
  <si>
    <t>Jared</t>
  </si>
  <si>
    <t>Rose</t>
  </si>
  <si>
    <t xml:space="preserve">40 &amp; Co.               </t>
  </si>
  <si>
    <t xml:space="preserve">Karl     </t>
  </si>
  <si>
    <t>Law</t>
  </si>
  <si>
    <t xml:space="preserve">No Foot Stuff       </t>
  </si>
  <si>
    <t>Lancaster</t>
  </si>
  <si>
    <t xml:space="preserve">Dim Sum               </t>
  </si>
  <si>
    <t>Nhan</t>
  </si>
  <si>
    <t>Duong</t>
  </si>
  <si>
    <t>St. Vincent M. S. Volleyball Team</t>
  </si>
  <si>
    <t>Mimi</t>
  </si>
  <si>
    <t>Fang</t>
  </si>
  <si>
    <t>Chris</t>
  </si>
  <si>
    <t>D'Abreau</t>
  </si>
  <si>
    <t>NO GAMES ON FEB 2ND (SUPERBOWL) OR FEB 16TH (PRESIDENTS' DAY WEEKEND)</t>
  </si>
  <si>
    <t>Tournament on Mar. 22nd - Teams Seeded by Regular Season Record - starts at 2:30  and ends at 4:30 PM</t>
  </si>
  <si>
    <t>Games played against 16b on 1/12 will not be counted in the standings</t>
  </si>
  <si>
    <t>14F</t>
  </si>
  <si>
    <t>Revised 2-23-2020</t>
  </si>
  <si>
    <t>15F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</si>
</sst>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20" x14ac:knownFonts="1">
    <font>
      <sz val="10"/>
      <name val="Arial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9.65"/>
      <color rgb="FF000000"/>
      <name val="Segoe UI"/>
      <family val="2"/>
    </font>
    <font>
      <b/>
      <sz val="11"/>
      <color rgb="FF002060"/>
      <name val="Calibri"/>
      <family val="2"/>
      <scheme val="minor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3" xfId="0" applyBorder="1"/>
    <xf numFmtId="0" fontId="0" fillId="0" borderId="3" xfId="0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6" fillId="0" borderId="2" xfId="0" applyFont="1" applyBorder="1"/>
    <xf numFmtId="0" fontId="3" fillId="0" borderId="0" xfId="0" applyFont="1" applyFill="1"/>
    <xf numFmtId="0" fontId="7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0" borderId="0" xfId="0" applyFont="1"/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11" fillId="0" borderId="0" xfId="0" applyFont="1"/>
    <xf numFmtId="0" fontId="0" fillId="0" borderId="1" xfId="0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13" fillId="0" borderId="0" xfId="0" applyFont="1"/>
    <xf numFmtId="0" fontId="0" fillId="0" borderId="8" xfId="0" applyBorder="1"/>
    <xf numFmtId="0" fontId="0" fillId="0" borderId="9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1" fillId="0" borderId="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Border="1" applyAlignment="1">
      <alignment horizontal="right"/>
    </xf>
    <xf numFmtId="0" fontId="3" fillId="4" borderId="0" xfId="0" applyFont="1" applyFill="1"/>
    <xf numFmtId="0" fontId="0" fillId="4" borderId="0" xfId="0" applyFill="1"/>
    <xf numFmtId="0" fontId="7" fillId="4" borderId="0" xfId="0" applyFont="1" applyFill="1"/>
    <xf numFmtId="0" fontId="3" fillId="5" borderId="0" xfId="0" applyFont="1" applyFill="1"/>
    <xf numFmtId="0" fontId="0" fillId="5" borderId="0" xfId="0" applyFill="1"/>
    <xf numFmtId="0" fontId="7" fillId="5" borderId="0" xfId="0" applyFont="1" applyFill="1"/>
    <xf numFmtId="0" fontId="0" fillId="6" borderId="0" xfId="0" applyFill="1"/>
    <xf numFmtId="0" fontId="3" fillId="6" borderId="0" xfId="0" applyFont="1" applyFill="1"/>
    <xf numFmtId="0" fontId="7" fillId="6" borderId="0" xfId="0" applyFont="1" applyFill="1"/>
    <xf numFmtId="0" fontId="11" fillId="0" borderId="0" xfId="0" applyFont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11" fillId="4" borderId="0" xfId="0" applyFont="1" applyFill="1"/>
    <xf numFmtId="0" fontId="11" fillId="0" borderId="0" xfId="0" applyFont="1" applyFill="1"/>
    <xf numFmtId="0" fontId="11" fillId="6" borderId="0" xfId="0" applyFont="1" applyFill="1"/>
    <xf numFmtId="0" fontId="11" fillId="5" borderId="0" xfId="0" applyFont="1" applyFill="1"/>
    <xf numFmtId="0" fontId="3" fillId="7" borderId="0" xfId="0" applyFont="1" applyFill="1"/>
    <xf numFmtId="0" fontId="0" fillId="7" borderId="0" xfId="0" applyFill="1"/>
    <xf numFmtId="0" fontId="7" fillId="7" borderId="0" xfId="0" applyFont="1" applyFill="1"/>
    <xf numFmtId="0" fontId="11" fillId="7" borderId="0" xfId="0" applyFont="1" applyFill="1"/>
    <xf numFmtId="0" fontId="2" fillId="0" borderId="2" xfId="0" applyFont="1" applyBorder="1" applyAlignment="1">
      <alignment horizontal="left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7" fillId="0" borderId="0" xfId="0" applyFont="1" applyFill="1"/>
    <xf numFmtId="0" fontId="11" fillId="0" borderId="0" xfId="0" applyFont="1" applyFill="1" applyBorder="1" applyAlignment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7" fillId="8" borderId="5" xfId="0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/>
    </xf>
    <xf numFmtId="0" fontId="7" fillId="8" borderId="7" xfId="0" applyFont="1" applyFill="1" applyBorder="1" applyAlignment="1">
      <alignment horizontal="center"/>
    </xf>
    <xf numFmtId="0" fontId="7" fillId="0" borderId="2" xfId="0" applyFont="1" applyBorder="1"/>
    <xf numFmtId="0" fontId="7" fillId="8" borderId="9" xfId="0" applyFont="1" applyFill="1" applyBorder="1" applyAlignment="1">
      <alignment horizontal="center"/>
    </xf>
    <xf numFmtId="0" fontId="7" fillId="8" borderId="8" xfId="0" applyFont="1" applyFill="1" applyBorder="1" applyAlignment="1">
      <alignment horizontal="center"/>
    </xf>
    <xf numFmtId="0" fontId="7" fillId="8" borderId="10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0" fillId="0" borderId="27" xfId="0" applyFill="1" applyBorder="1"/>
    <xf numFmtId="0" fontId="0" fillId="0" borderId="28" xfId="0" applyFill="1" applyBorder="1"/>
    <xf numFmtId="0" fontId="18" fillId="0" borderId="0" xfId="0" applyFont="1" applyFill="1"/>
    <xf numFmtId="0" fontId="7" fillId="9" borderId="4" xfId="0" applyFont="1" applyFill="1" applyBorder="1" applyAlignment="1">
      <alignment horizontal="center"/>
    </xf>
    <xf numFmtId="0" fontId="18" fillId="0" borderId="0" xfId="0" applyFont="1" applyAlignment="1"/>
    <xf numFmtId="0" fontId="7" fillId="9" borderId="7" xfId="0" applyFont="1" applyFill="1" applyBorder="1" applyAlignment="1">
      <alignment horizontal="center"/>
    </xf>
    <xf numFmtId="0" fontId="7" fillId="9" borderId="11" xfId="0" applyFont="1" applyFill="1" applyBorder="1" applyAlignment="1">
      <alignment horizontal="center"/>
    </xf>
    <xf numFmtId="0" fontId="7" fillId="10" borderId="4" xfId="0" applyFont="1" applyFill="1" applyBorder="1" applyAlignment="1">
      <alignment horizontal="center"/>
    </xf>
    <xf numFmtId="0" fontId="7" fillId="10" borderId="5" xfId="0" applyFont="1" applyFill="1" applyBorder="1" applyAlignment="1">
      <alignment horizontal="center"/>
    </xf>
    <xf numFmtId="0" fontId="7" fillId="8" borderId="13" xfId="0" applyFont="1" applyFill="1" applyBorder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0" fontId="7" fillId="8" borderId="3" xfId="0" applyFont="1" applyFill="1" applyBorder="1" applyAlignment="1">
      <alignment horizontal="center"/>
    </xf>
    <xf numFmtId="0" fontId="7" fillId="8" borderId="0" xfId="0" applyFont="1" applyFill="1" applyBorder="1" applyAlignment="1">
      <alignment horizontal="center"/>
    </xf>
    <xf numFmtId="0" fontId="0" fillId="0" borderId="0" xfId="0" applyBorder="1"/>
    <xf numFmtId="0" fontId="7" fillId="8" borderId="28" xfId="0" applyFont="1" applyFill="1" applyBorder="1" applyAlignment="1">
      <alignment horizontal="center"/>
    </xf>
    <xf numFmtId="0" fontId="7" fillId="8" borderId="26" xfId="0" applyFont="1" applyFill="1" applyBorder="1" applyAlignment="1">
      <alignment horizontal="center"/>
    </xf>
    <xf numFmtId="18" fontId="14" fillId="0" borderId="29" xfId="0" applyNumberFormat="1" applyFont="1" applyBorder="1" applyAlignment="1">
      <alignment horizontal="center"/>
    </xf>
    <xf numFmtId="18" fontId="14" fillId="0" borderId="30" xfId="0" applyNumberFormat="1" applyFont="1" applyBorder="1" applyAlignment="1">
      <alignment horizontal="center"/>
    </xf>
    <xf numFmtId="18" fontId="14" fillId="0" borderId="31" xfId="0" applyNumberFormat="1" applyFon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0" fontId="19" fillId="0" borderId="0" xfId="0" applyFont="1" applyFill="1"/>
    <xf numFmtId="0" fontId="0" fillId="8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37"/>
  <sheetViews>
    <sheetView tabSelected="1" zoomScale="120" zoomScaleNormal="120" workbookViewId="0">
      <pane ySplit="1" topLeftCell="A82" activePane="bottomLeft" state="frozen"/>
      <selection pane="bottomLeft" activeCell="H94" sqref="H94"/>
    </sheetView>
  </sheetViews>
  <sheetFormatPr defaultRowHeight="12.75" x14ac:dyDescent="0.2"/>
  <cols>
    <col min="2" max="2" width="9.140625" style="9" customWidth="1"/>
    <col min="3" max="3" width="4.42578125" customWidth="1"/>
    <col min="4" max="4" width="9.140625" style="5" customWidth="1"/>
    <col min="5" max="5" width="9.140625" style="9" customWidth="1"/>
    <col min="6" max="6" width="4" customWidth="1"/>
    <col min="7" max="7" width="9.85546875" style="5" customWidth="1"/>
    <col min="8" max="8" width="9.85546875" style="9" customWidth="1"/>
    <col min="9" max="9" width="4" customWidth="1"/>
    <col min="10" max="10" width="9.140625" style="5" customWidth="1"/>
    <col min="11" max="11" width="9.140625" style="9" customWidth="1"/>
    <col min="12" max="12" width="4" customWidth="1"/>
    <col min="13" max="13" width="9.140625" style="5" customWidth="1"/>
    <col min="15" max="15" width="4.85546875" customWidth="1"/>
    <col min="16" max="16" width="9.7109375" customWidth="1"/>
    <col min="19" max="19" width="3.140625" style="73" customWidth="1"/>
    <col min="20" max="20" width="3.5703125" style="4" customWidth="1"/>
    <col min="21" max="21" width="2.7109375" style="73" customWidth="1"/>
    <col min="22" max="22" width="3.28515625" style="4" customWidth="1"/>
    <col min="23" max="23" width="3.85546875" style="76" customWidth="1"/>
    <col min="24" max="24" width="3" style="78" customWidth="1"/>
    <col min="25" max="25" width="3" style="88" customWidth="1"/>
    <col min="26" max="26" width="3.140625" style="73" customWidth="1"/>
    <col min="27" max="27" width="2.85546875" style="73" customWidth="1"/>
    <col min="28" max="28" width="3.140625" style="76" customWidth="1"/>
    <col min="29" max="29" width="3" style="76" customWidth="1"/>
    <col min="30" max="30" width="3.28515625" style="78" customWidth="1"/>
    <col min="31" max="31" width="3" style="76" customWidth="1"/>
    <col min="32" max="32" width="3.28515625" style="88" customWidth="1"/>
    <col min="33" max="33" width="3" style="88" customWidth="1"/>
    <col min="34" max="34" width="3" customWidth="1"/>
  </cols>
  <sheetData>
    <row r="1" spans="1:34" s="8" customFormat="1" ht="23.25" x14ac:dyDescent="0.35">
      <c r="A1" s="131" t="s">
        <v>58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3"/>
      <c r="R1" s="8" t="s">
        <v>9</v>
      </c>
      <c r="S1" s="72">
        <v>1</v>
      </c>
      <c r="T1" s="21">
        <v>2</v>
      </c>
      <c r="U1" s="72">
        <v>3</v>
      </c>
      <c r="V1" s="21">
        <v>4</v>
      </c>
      <c r="W1" s="75">
        <v>5</v>
      </c>
      <c r="X1" s="79">
        <v>6</v>
      </c>
      <c r="Y1" s="87">
        <v>7</v>
      </c>
      <c r="Z1" s="72">
        <v>8</v>
      </c>
      <c r="AA1" s="72">
        <v>9</v>
      </c>
      <c r="AB1" s="75">
        <v>10</v>
      </c>
      <c r="AC1" s="75">
        <v>11</v>
      </c>
      <c r="AD1" s="79">
        <v>12</v>
      </c>
      <c r="AE1" s="75">
        <v>13</v>
      </c>
      <c r="AF1" s="87">
        <v>14</v>
      </c>
      <c r="AG1" s="87">
        <v>15</v>
      </c>
      <c r="AH1" s="8">
        <v>16</v>
      </c>
    </row>
    <row r="2" spans="1:34" x14ac:dyDescent="0.2">
      <c r="A2" s="12"/>
      <c r="B2" s="13"/>
      <c r="C2" s="12"/>
      <c r="D2" s="14" t="s">
        <v>2</v>
      </c>
      <c r="E2" s="91" t="s">
        <v>19</v>
      </c>
      <c r="F2" s="15"/>
      <c r="G2" s="16"/>
      <c r="H2" s="14" t="s">
        <v>20</v>
      </c>
      <c r="I2" s="3"/>
      <c r="J2" s="16"/>
      <c r="K2" s="13"/>
      <c r="L2" s="12" t="s">
        <v>5</v>
      </c>
      <c r="M2" s="16"/>
      <c r="N2" s="20"/>
      <c r="O2" s="3"/>
      <c r="P2" s="3"/>
    </row>
    <row r="3" spans="1:34" s="4" customFormat="1" ht="21" customHeight="1" x14ac:dyDescent="0.25">
      <c r="B3" s="10"/>
      <c r="C3" s="4" t="s">
        <v>9</v>
      </c>
      <c r="E3" s="110" t="s">
        <v>92</v>
      </c>
      <c r="L3"/>
      <c r="M3"/>
      <c r="N3"/>
      <c r="S3" s="73"/>
      <c r="U3" s="73"/>
      <c r="W3" s="76"/>
      <c r="X3" s="78"/>
      <c r="Y3" s="88"/>
      <c r="Z3" s="73"/>
      <c r="AA3" s="73"/>
      <c r="AB3" s="76"/>
      <c r="AC3" s="76"/>
      <c r="AD3" s="78"/>
      <c r="AE3" s="76"/>
      <c r="AF3" s="88"/>
      <c r="AG3" s="88"/>
    </row>
    <row r="4" spans="1:34" s="4" customFormat="1" ht="15" x14ac:dyDescent="0.25">
      <c r="B4" s="10"/>
      <c r="D4" s="19">
        <v>1</v>
      </c>
      <c r="E4" s="92" t="s">
        <v>59</v>
      </c>
      <c r="F4"/>
      <c r="H4"/>
      <c r="I4" t="s">
        <v>60</v>
      </c>
      <c r="J4" s="41"/>
      <c r="K4" t="s">
        <v>61</v>
      </c>
      <c r="L4"/>
      <c r="M4"/>
      <c r="N4"/>
      <c r="S4" s="73"/>
      <c r="U4" s="73"/>
      <c r="W4" s="76"/>
      <c r="X4" s="78"/>
      <c r="Y4" s="88"/>
      <c r="Z4" s="73"/>
      <c r="AA4" s="73"/>
      <c r="AB4" s="76"/>
      <c r="AC4" s="76"/>
      <c r="AD4" s="78"/>
      <c r="AE4" s="76"/>
      <c r="AF4" s="88"/>
      <c r="AG4" s="88"/>
    </row>
    <row r="5" spans="1:34" s="4" customFormat="1" ht="15" x14ac:dyDescent="0.25">
      <c r="B5" s="10"/>
      <c r="D5" s="19">
        <v>2</v>
      </c>
      <c r="E5" s="92" t="s">
        <v>62</v>
      </c>
      <c r="F5"/>
      <c r="H5"/>
      <c r="I5" t="s">
        <v>63</v>
      </c>
      <c r="J5" s="41"/>
      <c r="K5" t="s">
        <v>64</v>
      </c>
      <c r="L5"/>
      <c r="M5"/>
      <c r="N5"/>
      <c r="S5" s="73"/>
      <c r="U5" s="73"/>
      <c r="W5" s="76"/>
      <c r="X5" s="78"/>
      <c r="Y5" s="88"/>
      <c r="Z5" s="73"/>
      <c r="AA5" s="73"/>
      <c r="AB5" s="76"/>
      <c r="AC5" s="76"/>
      <c r="AD5" s="78"/>
      <c r="AE5" s="76"/>
      <c r="AF5" s="88"/>
      <c r="AG5" s="88"/>
    </row>
    <row r="6" spans="1:34" s="4" customFormat="1" ht="15" x14ac:dyDescent="0.25">
      <c r="B6" s="10"/>
      <c r="D6" s="19">
        <v>3</v>
      </c>
      <c r="E6" s="92" t="s">
        <v>65</v>
      </c>
      <c r="F6"/>
      <c r="H6"/>
      <c r="I6" t="s">
        <v>41</v>
      </c>
      <c r="J6" s="41"/>
      <c r="K6" t="s">
        <v>42</v>
      </c>
      <c r="L6"/>
      <c r="M6"/>
      <c r="N6"/>
      <c r="S6" s="73"/>
      <c r="U6" s="73"/>
      <c r="W6" s="76"/>
      <c r="X6" s="78"/>
      <c r="Y6" s="88"/>
      <c r="Z6" s="73"/>
      <c r="AA6" s="73"/>
      <c r="AB6" s="76"/>
      <c r="AC6" s="76"/>
      <c r="AD6" s="78"/>
      <c r="AE6" s="76"/>
      <c r="AF6" s="88"/>
      <c r="AG6" s="88"/>
    </row>
    <row r="7" spans="1:34" s="4" customFormat="1" ht="15" x14ac:dyDescent="0.25">
      <c r="B7" s="10"/>
      <c r="D7" s="19">
        <v>4</v>
      </c>
      <c r="E7" s="92" t="s">
        <v>47</v>
      </c>
      <c r="F7"/>
      <c r="H7"/>
      <c r="I7" t="s">
        <v>39</v>
      </c>
      <c r="J7" s="41"/>
      <c r="K7" t="s">
        <v>40</v>
      </c>
      <c r="L7"/>
      <c r="M7"/>
      <c r="N7"/>
      <c r="S7" s="73"/>
      <c r="U7" s="73"/>
      <c r="W7" s="76"/>
      <c r="X7" s="78"/>
      <c r="Y7" s="88"/>
      <c r="Z7" s="73"/>
      <c r="AA7" s="73"/>
      <c r="AB7" s="76"/>
      <c r="AC7" s="76"/>
      <c r="AD7" s="78"/>
      <c r="AE7" s="76"/>
      <c r="AF7" s="88"/>
      <c r="AG7" s="88"/>
    </row>
    <row r="8" spans="1:34" s="4" customFormat="1" ht="15" x14ac:dyDescent="0.25">
      <c r="B8" s="10"/>
      <c r="D8" s="19">
        <v>5</v>
      </c>
      <c r="E8" s="92" t="s">
        <v>33</v>
      </c>
      <c r="F8"/>
      <c r="H8"/>
      <c r="I8" t="s">
        <v>45</v>
      </c>
      <c r="J8" s="41"/>
      <c r="K8" t="s">
        <v>46</v>
      </c>
      <c r="L8"/>
      <c r="M8"/>
      <c r="N8"/>
      <c r="S8" s="73"/>
      <c r="U8" s="73"/>
      <c r="W8" s="76"/>
      <c r="X8" s="78"/>
      <c r="Y8" s="88"/>
      <c r="Z8" s="73"/>
      <c r="AA8" s="73"/>
      <c r="AB8" s="76"/>
      <c r="AC8" s="76"/>
      <c r="AD8" s="78"/>
      <c r="AE8" s="76"/>
      <c r="AF8" s="88"/>
      <c r="AG8" s="88"/>
    </row>
    <row r="9" spans="1:34" s="4" customFormat="1" ht="15" x14ac:dyDescent="0.25">
      <c r="B9" s="10"/>
      <c r="D9" s="19">
        <v>6</v>
      </c>
      <c r="E9" s="92" t="s">
        <v>66</v>
      </c>
      <c r="F9"/>
      <c r="H9"/>
      <c r="I9" t="s">
        <v>37</v>
      </c>
      <c r="J9" s="41"/>
      <c r="K9" t="s">
        <v>38</v>
      </c>
      <c r="L9"/>
      <c r="M9"/>
      <c r="N9"/>
      <c r="S9" s="73"/>
      <c r="U9" s="73"/>
      <c r="W9" s="76"/>
      <c r="X9" s="78"/>
      <c r="Y9" s="88"/>
      <c r="Z9" s="73"/>
      <c r="AA9" s="73"/>
      <c r="AB9" s="76"/>
      <c r="AC9" s="76"/>
      <c r="AD9" s="78"/>
      <c r="AE9" s="76"/>
      <c r="AF9" s="88"/>
      <c r="AG9" s="88"/>
    </row>
    <row r="10" spans="1:34" s="4" customFormat="1" ht="15" x14ac:dyDescent="0.25">
      <c r="B10" s="10"/>
      <c r="D10" s="19">
        <v>7</v>
      </c>
      <c r="E10" s="92" t="s">
        <v>48</v>
      </c>
      <c r="F10"/>
      <c r="H10"/>
      <c r="I10" t="s">
        <v>43</v>
      </c>
      <c r="J10" s="41"/>
      <c r="K10" t="s">
        <v>44</v>
      </c>
      <c r="L10"/>
      <c r="M10"/>
      <c r="N10"/>
      <c r="S10" s="73"/>
      <c r="U10" s="73"/>
      <c r="W10" s="76"/>
      <c r="X10" s="78"/>
      <c r="Y10" s="88"/>
      <c r="Z10" s="73"/>
      <c r="AA10" s="73"/>
      <c r="AB10" s="76"/>
      <c r="AC10" s="76"/>
      <c r="AD10" s="78"/>
      <c r="AE10" s="76"/>
      <c r="AF10" s="88"/>
      <c r="AG10" s="88"/>
    </row>
    <row r="11" spans="1:34" s="4" customFormat="1" ht="15" x14ac:dyDescent="0.25">
      <c r="B11" s="10"/>
      <c r="D11" s="19">
        <v>8</v>
      </c>
      <c r="E11" s="92" t="s">
        <v>67</v>
      </c>
      <c r="F11"/>
      <c r="H11"/>
      <c r="I11" t="s">
        <v>51</v>
      </c>
      <c r="J11" s="41"/>
      <c r="K11" t="s">
        <v>52</v>
      </c>
      <c r="L11"/>
      <c r="M11"/>
      <c r="N11"/>
      <c r="S11" s="73"/>
      <c r="U11" s="73"/>
      <c r="W11" s="76"/>
      <c r="X11" s="78"/>
      <c r="Y11" s="88"/>
      <c r="Z11" s="73"/>
      <c r="AA11" s="73"/>
      <c r="AB11" s="76"/>
      <c r="AC11" s="76"/>
      <c r="AD11" s="78"/>
      <c r="AE11" s="76"/>
      <c r="AF11" s="88"/>
      <c r="AG11" s="88"/>
    </row>
    <row r="12" spans="1:34" s="4" customFormat="1" ht="15" x14ac:dyDescent="0.25">
      <c r="B12" s="10"/>
      <c r="D12" s="19">
        <v>9</v>
      </c>
      <c r="E12" s="92" t="s">
        <v>53</v>
      </c>
      <c r="F12"/>
      <c r="H12"/>
      <c r="I12" t="s">
        <v>54</v>
      </c>
      <c r="J12" s="41"/>
      <c r="K12" t="s">
        <v>68</v>
      </c>
      <c r="L12" s="92"/>
      <c r="M12"/>
      <c r="N12"/>
      <c r="S12" s="73"/>
      <c r="U12" s="73"/>
      <c r="W12" s="76"/>
      <c r="X12" s="78"/>
      <c r="Y12" s="88"/>
      <c r="Z12" s="73"/>
      <c r="AA12" s="73"/>
      <c r="AB12" s="76"/>
      <c r="AC12" s="76"/>
      <c r="AD12" s="78"/>
      <c r="AE12" s="76"/>
      <c r="AF12" s="88"/>
      <c r="AG12" s="88"/>
    </row>
    <row r="13" spans="1:34" s="4" customFormat="1" ht="15" x14ac:dyDescent="0.25">
      <c r="B13" s="10"/>
      <c r="D13" s="19">
        <v>10</v>
      </c>
      <c r="E13" s="92" t="s">
        <v>69</v>
      </c>
      <c r="F13"/>
      <c r="H13"/>
      <c r="I13" t="s">
        <v>70</v>
      </c>
      <c r="J13" s="41"/>
      <c r="K13" t="s">
        <v>71</v>
      </c>
      <c r="L13"/>
      <c r="M13"/>
      <c r="N13"/>
      <c r="S13" s="73"/>
      <c r="U13" s="73"/>
      <c r="W13" s="76"/>
      <c r="X13" s="78"/>
      <c r="Y13" s="88"/>
      <c r="Z13" s="73"/>
      <c r="AA13" s="73"/>
      <c r="AB13" s="76"/>
      <c r="AC13" s="76"/>
      <c r="AD13" s="78"/>
      <c r="AE13" s="76"/>
      <c r="AF13" s="88"/>
      <c r="AG13" s="88"/>
    </row>
    <row r="14" spans="1:34" s="4" customFormat="1" ht="15" x14ac:dyDescent="0.25">
      <c r="B14" s="10"/>
      <c r="D14" s="19">
        <v>11</v>
      </c>
      <c r="E14" s="92" t="s">
        <v>34</v>
      </c>
      <c r="F14"/>
      <c r="H14"/>
      <c r="I14" t="s">
        <v>35</v>
      </c>
      <c r="J14" s="41"/>
      <c r="K14" t="s">
        <v>36</v>
      </c>
      <c r="L14"/>
      <c r="M14"/>
      <c r="N14"/>
      <c r="S14" s="73"/>
      <c r="U14" s="73"/>
      <c r="W14" s="76"/>
      <c r="X14" s="78"/>
      <c r="Y14" s="88"/>
      <c r="Z14" s="73"/>
      <c r="AA14" s="73"/>
      <c r="AB14" s="76"/>
      <c r="AC14" s="76"/>
      <c r="AD14" s="78"/>
      <c r="AE14" s="76"/>
      <c r="AF14" s="88"/>
      <c r="AG14" s="88"/>
    </row>
    <row r="15" spans="1:34" s="4" customFormat="1" ht="15" x14ac:dyDescent="0.25">
      <c r="B15" s="10"/>
      <c r="D15" s="19">
        <v>12</v>
      </c>
      <c r="E15" s="92" t="s">
        <v>72</v>
      </c>
      <c r="F15"/>
      <c r="H15"/>
      <c r="I15" t="s">
        <v>73</v>
      </c>
      <c r="J15" s="41"/>
      <c r="K15" t="s">
        <v>74</v>
      </c>
      <c r="L15"/>
      <c r="M15"/>
      <c r="N15"/>
      <c r="S15" s="73"/>
      <c r="U15" s="73"/>
      <c r="W15" s="76"/>
      <c r="X15" s="78"/>
      <c r="Y15" s="88"/>
      <c r="Z15" s="73"/>
      <c r="AA15" s="73"/>
      <c r="AB15" s="76"/>
      <c r="AC15" s="76"/>
      <c r="AD15" s="78"/>
      <c r="AE15" s="76"/>
      <c r="AF15" s="88"/>
      <c r="AG15" s="88"/>
    </row>
    <row r="16" spans="1:34" s="4" customFormat="1" ht="15" x14ac:dyDescent="0.25">
      <c r="B16" s="10"/>
      <c r="D16" s="19">
        <v>13</v>
      </c>
      <c r="E16" s="92" t="s">
        <v>75</v>
      </c>
      <c r="F16"/>
      <c r="H16"/>
      <c r="I16" t="s">
        <v>76</v>
      </c>
      <c r="J16" s="41"/>
      <c r="K16" t="s">
        <v>77</v>
      </c>
      <c r="L16" s="93"/>
      <c r="M16"/>
      <c r="N16"/>
      <c r="O16"/>
      <c r="P16"/>
      <c r="Q16"/>
      <c r="R16"/>
      <c r="S16" s="73"/>
      <c r="U16" s="73"/>
      <c r="W16" s="76"/>
      <c r="X16" s="78"/>
      <c r="Y16" s="88"/>
      <c r="Z16" s="73"/>
      <c r="AA16" s="73"/>
      <c r="AB16" s="76"/>
      <c r="AC16" s="76"/>
      <c r="AD16" s="78"/>
      <c r="AE16" s="76"/>
      <c r="AF16" s="88"/>
      <c r="AG16" s="88"/>
    </row>
    <row r="17" spans="1:33" s="4" customFormat="1" ht="15" x14ac:dyDescent="0.25">
      <c r="A17" s="135"/>
      <c r="B17" s="10"/>
      <c r="D17" s="19">
        <v>14</v>
      </c>
      <c r="E17" s="95" t="s">
        <v>78</v>
      </c>
      <c r="F17"/>
      <c r="H17"/>
      <c r="I17" t="s">
        <v>50</v>
      </c>
      <c r="J17" s="41"/>
      <c r="K17" t="s">
        <v>79</v>
      </c>
      <c r="L17"/>
      <c r="M17"/>
      <c r="N17"/>
      <c r="O17"/>
      <c r="P17"/>
      <c r="Q17"/>
      <c r="R17"/>
      <c r="S17" s="73"/>
      <c r="U17" s="73"/>
      <c r="W17" s="76"/>
      <c r="X17" s="78"/>
      <c r="Y17" s="88"/>
      <c r="Z17" s="73"/>
      <c r="AA17" s="73"/>
      <c r="AB17" s="76"/>
      <c r="AC17" s="76"/>
      <c r="AD17" s="78"/>
      <c r="AE17" s="76"/>
      <c r="AF17" s="88"/>
      <c r="AG17" s="88"/>
    </row>
    <row r="18" spans="1:33" s="4" customFormat="1" ht="15" x14ac:dyDescent="0.25">
      <c r="B18" s="10"/>
      <c r="D18" s="19">
        <v>15</v>
      </c>
      <c r="E18" s="94" t="s">
        <v>80</v>
      </c>
      <c r="F18"/>
      <c r="H18"/>
      <c r="I18" t="s">
        <v>81</v>
      </c>
      <c r="J18" s="41"/>
      <c r="K18" t="s">
        <v>82</v>
      </c>
      <c r="L18"/>
      <c r="M18"/>
      <c r="N18"/>
      <c r="O18"/>
      <c r="P18"/>
      <c r="Q18"/>
      <c r="R18"/>
      <c r="S18" s="73"/>
      <c r="U18" s="73"/>
      <c r="W18" s="76"/>
      <c r="X18" s="78"/>
      <c r="Y18" s="88"/>
      <c r="Z18" s="73"/>
      <c r="AA18" s="73"/>
      <c r="AB18" s="76"/>
      <c r="AC18" s="76"/>
      <c r="AD18" s="78"/>
      <c r="AE18" s="76"/>
      <c r="AF18" s="88"/>
      <c r="AG18" s="88"/>
    </row>
    <row r="19" spans="1:33" s="4" customFormat="1" ht="15" x14ac:dyDescent="0.25">
      <c r="B19" s="10"/>
      <c r="D19" s="19">
        <v>16</v>
      </c>
      <c r="E19" s="95" t="s">
        <v>49</v>
      </c>
      <c r="F19"/>
      <c r="H19"/>
      <c r="I19" t="s">
        <v>86</v>
      </c>
      <c r="J19" s="41"/>
      <c r="K19" s="11" t="s">
        <v>87</v>
      </c>
      <c r="L19"/>
      <c r="M19"/>
      <c r="N19"/>
      <c r="O19"/>
      <c r="P19"/>
      <c r="Q19"/>
      <c r="R19"/>
      <c r="S19" s="73"/>
      <c r="U19" s="73"/>
      <c r="W19" s="76"/>
      <c r="X19" s="78"/>
      <c r="Y19" s="88"/>
      <c r="Z19" s="73"/>
      <c r="AA19" s="73"/>
      <c r="AB19" s="76"/>
      <c r="AC19" s="76"/>
      <c r="AD19" s="78"/>
      <c r="AE19" s="76"/>
      <c r="AF19" s="88"/>
      <c r="AG19" s="88"/>
    </row>
    <row r="20" spans="1:33" s="4" customFormat="1" ht="15" x14ac:dyDescent="0.25">
      <c r="B20" s="10"/>
      <c r="D20" s="19" t="s">
        <v>57</v>
      </c>
      <c r="E20" s="94" t="s">
        <v>83</v>
      </c>
      <c r="F20"/>
      <c r="H20"/>
      <c r="I20" t="s">
        <v>84</v>
      </c>
      <c r="J20" s="41"/>
      <c r="K20" t="s">
        <v>85</v>
      </c>
      <c r="L20"/>
      <c r="M20"/>
      <c r="N20"/>
      <c r="O20"/>
      <c r="P20"/>
      <c r="Q20"/>
      <c r="R20"/>
      <c r="S20" s="73"/>
      <c r="U20" s="73"/>
      <c r="W20" s="76"/>
      <c r="X20" s="78"/>
      <c r="Y20" s="88"/>
      <c r="Z20" s="73"/>
      <c r="AA20" s="73"/>
      <c r="AB20" s="76"/>
      <c r="AC20" s="76"/>
      <c r="AD20" s="78"/>
      <c r="AE20" s="76"/>
      <c r="AF20" s="88"/>
      <c r="AG20" s="88"/>
    </row>
    <row r="21" spans="1:33" s="4" customFormat="1" ht="17.25" customHeight="1" x14ac:dyDescent="0.25">
      <c r="B21" s="10"/>
      <c r="D21" s="112" t="s">
        <v>90</v>
      </c>
      <c r="E21" s="8"/>
      <c r="F21" s="21"/>
      <c r="G21" s="21"/>
      <c r="H21"/>
      <c r="I21"/>
      <c r="J21" s="11"/>
      <c r="K21" s="10"/>
      <c r="L21"/>
      <c r="M21"/>
      <c r="N21"/>
      <c r="O21"/>
      <c r="P21"/>
      <c r="Q21"/>
      <c r="R21"/>
      <c r="S21" s="73"/>
      <c r="U21" s="73"/>
      <c r="W21" s="76"/>
      <c r="X21" s="78"/>
      <c r="Y21" s="88"/>
      <c r="Z21" s="73"/>
      <c r="AA21" s="73"/>
      <c r="AB21" s="76"/>
      <c r="AC21" s="76"/>
      <c r="AD21" s="78"/>
      <c r="AE21" s="76"/>
      <c r="AF21" s="88"/>
      <c r="AG21" s="88"/>
    </row>
    <row r="22" spans="1:33" x14ac:dyDescent="0.2">
      <c r="B22" t="s">
        <v>3</v>
      </c>
    </row>
    <row r="23" spans="1:33" x14ac:dyDescent="0.2">
      <c r="B23" s="5" t="s">
        <v>11</v>
      </c>
      <c r="C23" s="6"/>
      <c r="D23" s="6"/>
      <c r="E23" s="6"/>
      <c r="F23" s="6"/>
      <c r="G23"/>
      <c r="H23"/>
      <c r="J23"/>
      <c r="K23"/>
      <c r="M23"/>
    </row>
    <row r="24" spans="1:33" x14ac:dyDescent="0.2">
      <c r="B24" s="5" t="s">
        <v>12</v>
      </c>
      <c r="C24" s="6"/>
      <c r="D24" s="6"/>
      <c r="E24" s="6"/>
      <c r="F24" s="6"/>
      <c r="G24"/>
      <c r="H24"/>
      <c r="J24"/>
      <c r="K24"/>
      <c r="M24"/>
    </row>
    <row r="25" spans="1:33" s="6" customFormat="1" x14ac:dyDescent="0.2">
      <c r="B25" s="97" t="s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R25"/>
      <c r="S25" s="73"/>
      <c r="T25" s="4"/>
      <c r="U25" s="73"/>
      <c r="V25" s="4"/>
      <c r="W25" s="76"/>
      <c r="X25" s="78"/>
      <c r="Y25" s="88"/>
      <c r="Z25" s="73"/>
      <c r="AA25" s="73"/>
      <c r="AB25" s="76"/>
      <c r="AC25" s="76"/>
      <c r="AD25" s="78"/>
      <c r="AE25" s="76"/>
      <c r="AF25" s="88"/>
      <c r="AG25" s="88"/>
    </row>
    <row r="26" spans="1:33" s="6" customFormat="1" x14ac:dyDescent="0.2">
      <c r="B26" s="97" t="s">
        <v>55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R26"/>
      <c r="S26" s="73"/>
      <c r="T26" s="4"/>
      <c r="U26" s="73"/>
      <c r="V26" s="4"/>
      <c r="W26" s="76"/>
      <c r="X26" s="78"/>
      <c r="Y26" s="88"/>
      <c r="Z26" s="73"/>
      <c r="AA26" s="73"/>
      <c r="AB26" s="76"/>
      <c r="AC26" s="76"/>
      <c r="AD26" s="78"/>
      <c r="AE26" s="76"/>
      <c r="AF26" s="88"/>
      <c r="AG26" s="88"/>
    </row>
    <row r="27" spans="1:33" s="6" customFormat="1" ht="15" x14ac:dyDescent="0.2">
      <c r="B27" s="39" t="s">
        <v>21</v>
      </c>
      <c r="C27" s="40"/>
      <c r="D27" s="40"/>
      <c r="E27" s="40"/>
      <c r="F27" s="40"/>
      <c r="G27" s="40"/>
      <c r="H27" s="40"/>
      <c r="I27" s="40"/>
      <c r="J27" s="40"/>
      <c r="K27" s="40"/>
      <c r="L27" s="18"/>
      <c r="M27" s="18"/>
      <c r="N27" s="18"/>
      <c r="R27"/>
      <c r="S27" s="73"/>
      <c r="T27" s="4"/>
      <c r="U27" s="73"/>
      <c r="V27" s="4"/>
      <c r="W27" s="76"/>
      <c r="X27" s="78"/>
      <c r="Y27" s="88"/>
      <c r="Z27" s="73"/>
      <c r="AA27" s="73"/>
      <c r="AB27" s="76"/>
      <c r="AC27" s="76"/>
      <c r="AD27" s="78"/>
      <c r="AE27" s="76"/>
      <c r="AF27" s="88"/>
      <c r="AG27" s="88"/>
    </row>
    <row r="28" spans="1:33" s="6" customFormat="1" x14ac:dyDescent="0.2">
      <c r="B28" s="11" t="s">
        <v>18</v>
      </c>
      <c r="C28" s="18"/>
      <c r="D28" s="136"/>
      <c r="E28" s="18"/>
      <c r="F28" s="18"/>
      <c r="G28" s="18"/>
      <c r="H28" s="18"/>
      <c r="I28" s="18"/>
      <c r="J28" s="18"/>
      <c r="K28" s="18"/>
      <c r="L28" s="18"/>
      <c r="M28" s="18"/>
      <c r="N28" s="18"/>
      <c r="R28"/>
      <c r="S28" s="73"/>
      <c r="T28" s="4"/>
      <c r="U28" s="73"/>
      <c r="V28" s="4"/>
      <c r="W28" s="76"/>
      <c r="X28" s="78"/>
      <c r="Y28" s="88"/>
      <c r="Z28" s="73"/>
      <c r="AA28" s="73"/>
      <c r="AB28" s="76"/>
      <c r="AC28" s="76"/>
      <c r="AD28" s="78"/>
      <c r="AE28" s="76"/>
      <c r="AF28" s="88"/>
      <c r="AG28" s="88"/>
    </row>
    <row r="29" spans="1:33" x14ac:dyDescent="0.2">
      <c r="B29" s="5" t="s">
        <v>4</v>
      </c>
      <c r="C29" s="6"/>
      <c r="F29" s="6"/>
      <c r="I29" s="6"/>
    </row>
    <row r="31" spans="1:33" ht="13.5" customHeight="1" thickBot="1" x14ac:dyDescent="0.25">
      <c r="A31" s="128">
        <v>43842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</row>
    <row r="32" spans="1:33" ht="13.5" customHeight="1" thickBot="1" x14ac:dyDescent="0.25">
      <c r="A32" s="1" t="s">
        <v>0</v>
      </c>
      <c r="B32" s="125">
        <v>0.60416666666666663</v>
      </c>
      <c r="C32" s="126"/>
      <c r="D32" s="127"/>
      <c r="E32" s="125">
        <v>0.61805555555555558</v>
      </c>
      <c r="F32" s="126"/>
      <c r="G32" s="127"/>
      <c r="H32" s="125">
        <v>0.63194444444444442</v>
      </c>
      <c r="I32" s="126"/>
      <c r="J32" s="127"/>
      <c r="K32" s="125">
        <v>0.64583333333333337</v>
      </c>
      <c r="L32" s="126"/>
      <c r="M32" s="127"/>
      <c r="N32" s="125">
        <v>0.65972222222222221</v>
      </c>
      <c r="O32" s="126"/>
      <c r="P32" s="127"/>
    </row>
    <row r="33" spans="1:34" ht="18" customHeight="1" x14ac:dyDescent="0.2">
      <c r="A33" s="22" t="s">
        <v>6</v>
      </c>
      <c r="B33" s="23">
        <v>6</v>
      </c>
      <c r="C33" s="24" t="s">
        <v>1</v>
      </c>
      <c r="D33" s="99">
        <v>14</v>
      </c>
      <c r="E33" s="100">
        <v>10</v>
      </c>
      <c r="F33" s="24" t="s">
        <v>1</v>
      </c>
      <c r="G33" s="25">
        <v>11</v>
      </c>
      <c r="H33" s="23">
        <v>2</v>
      </c>
      <c r="I33" s="24" t="s">
        <v>1</v>
      </c>
      <c r="J33" s="99">
        <v>3</v>
      </c>
      <c r="K33" s="23">
        <v>11</v>
      </c>
      <c r="L33" s="24" t="s">
        <v>1</v>
      </c>
      <c r="M33" s="99">
        <v>12</v>
      </c>
      <c r="N33" s="114">
        <v>8</v>
      </c>
      <c r="O33" s="37" t="s">
        <v>1</v>
      </c>
      <c r="P33" s="38" t="s">
        <v>57</v>
      </c>
    </row>
    <row r="34" spans="1:34" ht="18" customHeight="1" x14ac:dyDescent="0.2">
      <c r="A34" s="26" t="s">
        <v>14</v>
      </c>
      <c r="B34" s="113">
        <v>4</v>
      </c>
      <c r="C34" s="102" t="s">
        <v>1</v>
      </c>
      <c r="D34" s="33" t="s">
        <v>57</v>
      </c>
      <c r="E34" s="23">
        <v>1</v>
      </c>
      <c r="F34" s="24" t="s">
        <v>1</v>
      </c>
      <c r="G34" s="99">
        <v>3</v>
      </c>
      <c r="H34" s="23">
        <v>10</v>
      </c>
      <c r="I34" s="24" t="s">
        <v>1</v>
      </c>
      <c r="J34" s="99">
        <v>12</v>
      </c>
      <c r="K34" s="23">
        <v>10</v>
      </c>
      <c r="L34" s="24" t="s">
        <v>1</v>
      </c>
      <c r="M34" s="99">
        <v>13</v>
      </c>
      <c r="N34" s="23">
        <v>11</v>
      </c>
      <c r="O34" s="24" t="s">
        <v>1</v>
      </c>
      <c r="P34" s="99">
        <v>13</v>
      </c>
      <c r="R34" s="35">
        <f>SUM(S34:AH34)</f>
        <v>9</v>
      </c>
      <c r="S34" s="74">
        <f>COUNTIF(B34:P34,S1)</f>
        <v>1</v>
      </c>
      <c r="T34" s="70">
        <f>COUNTIF(B34:P34,T1)</f>
        <v>0</v>
      </c>
      <c r="U34" s="74">
        <f>COUNTIF(B34:P34,U1)</f>
        <v>1</v>
      </c>
      <c r="V34" s="70">
        <f>COUNTIF(B34:P34,V1)</f>
        <v>1</v>
      </c>
      <c r="W34" s="77">
        <f>COUNTIF(B34:P34,W1)</f>
        <v>0</v>
      </c>
      <c r="X34" s="80">
        <f>COUNTIF(B34:P34,X1)</f>
        <v>0</v>
      </c>
      <c r="Y34" s="89">
        <f>COUNTIF(B34:P34,Y1)</f>
        <v>0</v>
      </c>
      <c r="Z34" s="74">
        <f>COUNTIF(B34:P34,Z1)</f>
        <v>0</v>
      </c>
      <c r="AA34" s="74">
        <f>COUNTIF(B34:P34,AAI)</f>
        <v>0</v>
      </c>
      <c r="AB34" s="77">
        <f>COUNTIF(B34:P34,AB1)</f>
        <v>2</v>
      </c>
      <c r="AC34" s="77">
        <f>COUNTIF(B34:P34,AC1)</f>
        <v>1</v>
      </c>
      <c r="AD34" s="80">
        <f>COUNTIF(B34:P34,AD1)</f>
        <v>1</v>
      </c>
      <c r="AE34" s="77">
        <f>COUNTIF(B34:P34,AE1)</f>
        <v>2</v>
      </c>
      <c r="AF34" s="89">
        <f>COUNTIF(B34:P34,AF1)</f>
        <v>0</v>
      </c>
      <c r="AG34" s="89">
        <f>COUNTIF(B34:P34,AG1)</f>
        <v>0</v>
      </c>
      <c r="AH34" s="35">
        <f>COUNTIF(B34:P34,AH1)</f>
        <v>0</v>
      </c>
    </row>
    <row r="35" spans="1:34" ht="18" customHeight="1" x14ac:dyDescent="0.2">
      <c r="A35" s="27" t="s">
        <v>7</v>
      </c>
      <c r="B35" s="100">
        <v>1</v>
      </c>
      <c r="C35" s="24" t="s">
        <v>1</v>
      </c>
      <c r="D35" s="25">
        <v>2</v>
      </c>
      <c r="E35" s="28">
        <v>9</v>
      </c>
      <c r="F35" s="29" t="s">
        <v>1</v>
      </c>
      <c r="G35" s="103">
        <v>12</v>
      </c>
      <c r="H35" s="28">
        <v>7</v>
      </c>
      <c r="I35" s="29" t="s">
        <v>1</v>
      </c>
      <c r="J35" s="103">
        <v>15</v>
      </c>
      <c r="K35" s="104">
        <v>2</v>
      </c>
      <c r="L35" s="29" t="s">
        <v>1</v>
      </c>
      <c r="M35" s="30">
        <v>4</v>
      </c>
      <c r="N35" s="104">
        <v>1</v>
      </c>
      <c r="O35" s="29" t="s">
        <v>1</v>
      </c>
      <c r="P35" s="30">
        <v>6</v>
      </c>
      <c r="Q35" s="42"/>
    </row>
    <row r="36" spans="1:34" ht="18" customHeight="1" x14ac:dyDescent="0.2">
      <c r="A36" s="27" t="s">
        <v>8</v>
      </c>
      <c r="B36" s="31">
        <v>8</v>
      </c>
      <c r="C36" s="32" t="s">
        <v>1</v>
      </c>
      <c r="D36" s="105">
        <v>12</v>
      </c>
      <c r="E36" s="31">
        <v>8</v>
      </c>
      <c r="F36" s="32" t="s">
        <v>1</v>
      </c>
      <c r="G36" s="105">
        <v>13</v>
      </c>
      <c r="H36" s="101">
        <v>9</v>
      </c>
      <c r="I36" s="32" t="s">
        <v>1</v>
      </c>
      <c r="J36" s="33">
        <v>13</v>
      </c>
      <c r="K36" s="101">
        <v>9</v>
      </c>
      <c r="L36" s="32" t="s">
        <v>1</v>
      </c>
      <c r="M36" s="33">
        <v>14</v>
      </c>
      <c r="N36" s="101">
        <v>10</v>
      </c>
      <c r="O36" s="32" t="s">
        <v>1</v>
      </c>
      <c r="P36" s="33">
        <v>14</v>
      </c>
    </row>
    <row r="37" spans="1:34" ht="18" customHeight="1" x14ac:dyDescent="0.2">
      <c r="A37" s="22" t="s">
        <v>15</v>
      </c>
      <c r="B37" s="100">
        <v>7</v>
      </c>
      <c r="C37" s="24" t="s">
        <v>1</v>
      </c>
      <c r="D37" s="25">
        <v>13</v>
      </c>
      <c r="E37" s="100">
        <v>4</v>
      </c>
      <c r="F37" s="24" t="s">
        <v>1</v>
      </c>
      <c r="G37" s="25">
        <v>16</v>
      </c>
      <c r="H37" s="23">
        <v>8</v>
      </c>
      <c r="I37" s="24" t="s">
        <v>1</v>
      </c>
      <c r="J37" s="99">
        <v>14</v>
      </c>
      <c r="K37" s="111">
        <v>7</v>
      </c>
      <c r="L37" s="24" t="s">
        <v>1</v>
      </c>
      <c r="M37" s="25" t="s">
        <v>57</v>
      </c>
      <c r="N37" s="23">
        <v>9</v>
      </c>
      <c r="O37" s="24" t="s">
        <v>1</v>
      </c>
      <c r="P37" s="99">
        <v>15</v>
      </c>
      <c r="R37" s="35">
        <f>SUM(S37:AH37)</f>
        <v>9</v>
      </c>
      <c r="S37" s="74">
        <f>COUNTIF(B37:P37,S1)</f>
        <v>0</v>
      </c>
      <c r="T37" s="70">
        <f>COUNTIF(B37:P37,T1)</f>
        <v>0</v>
      </c>
      <c r="U37" s="74">
        <f>COUNTIF(B37:P37,U1)</f>
        <v>0</v>
      </c>
      <c r="V37" s="70">
        <f>COUNTIF(B37:P37,V1)</f>
        <v>1</v>
      </c>
      <c r="W37" s="77">
        <f>COUNTIF(B37:P37,W1)</f>
        <v>0</v>
      </c>
      <c r="X37" s="80">
        <f>COUNTIF(B37:P37,X1)</f>
        <v>0</v>
      </c>
      <c r="Y37" s="89">
        <f>COUNTIF(B37:P37,Y1)</f>
        <v>2</v>
      </c>
      <c r="Z37" s="74">
        <f>COUNTIF(B37:P37,Z1)</f>
        <v>1</v>
      </c>
      <c r="AA37" s="74">
        <f>COUNTIF(B37:P37,AA1)</f>
        <v>1</v>
      </c>
      <c r="AB37" s="77">
        <f>COUNTIF(B37:P37,AB1)</f>
        <v>0</v>
      </c>
      <c r="AC37" s="77">
        <f>COUNTIF(B37:P37,AC1)</f>
        <v>0</v>
      </c>
      <c r="AD37" s="80">
        <f>COUNTIF(B37:P37,AD1)</f>
        <v>0</v>
      </c>
      <c r="AE37" s="77">
        <f>COUNTIF(B37:P37,AE1)</f>
        <v>1</v>
      </c>
      <c r="AF37" s="89">
        <f>COUNTIF(B37:P37,AF1)</f>
        <v>1</v>
      </c>
      <c r="AG37" s="89">
        <f>COUNTIF(B37:P37,AG1)</f>
        <v>1</v>
      </c>
      <c r="AH37" s="35">
        <f>COUNTIF(B37:P37,AH1)</f>
        <v>1</v>
      </c>
    </row>
    <row r="38" spans="1:34" ht="18" customHeight="1" x14ac:dyDescent="0.2">
      <c r="A38" s="27" t="s">
        <v>10</v>
      </c>
      <c r="B38" s="101">
        <v>9</v>
      </c>
      <c r="C38" s="32" t="s">
        <v>1</v>
      </c>
      <c r="D38" s="33">
        <v>11</v>
      </c>
      <c r="E38" s="101">
        <v>6</v>
      </c>
      <c r="F38" s="32" t="s">
        <v>1</v>
      </c>
      <c r="G38" s="33">
        <v>15</v>
      </c>
      <c r="H38" s="31">
        <v>5</v>
      </c>
      <c r="I38" s="32" t="s">
        <v>1</v>
      </c>
      <c r="J38" s="105">
        <v>16</v>
      </c>
      <c r="K38" s="101">
        <v>1</v>
      </c>
      <c r="L38" s="32" t="s">
        <v>1</v>
      </c>
      <c r="M38" s="33">
        <v>5</v>
      </c>
      <c r="N38" s="31">
        <v>2</v>
      </c>
      <c r="O38" s="32" t="s">
        <v>1</v>
      </c>
      <c r="P38" s="105">
        <v>5</v>
      </c>
      <c r="Q38" s="42"/>
      <c r="R38" s="35"/>
      <c r="S38" s="74"/>
      <c r="T38" s="70"/>
      <c r="U38" s="74"/>
      <c r="V38" s="70"/>
      <c r="W38" s="77"/>
      <c r="X38" s="80"/>
      <c r="Y38" s="89"/>
      <c r="Z38" s="74"/>
      <c r="AA38" s="74"/>
      <c r="AB38" s="77"/>
      <c r="AC38" s="77"/>
      <c r="AD38" s="80"/>
      <c r="AE38" s="77"/>
      <c r="AF38" s="89"/>
      <c r="AG38" s="89"/>
      <c r="AH38" s="35"/>
    </row>
    <row r="39" spans="1:34" ht="18" customHeight="1" x14ac:dyDescent="0.2">
      <c r="A39" s="34" t="s">
        <v>31</v>
      </c>
      <c r="B39" s="45">
        <v>5</v>
      </c>
      <c r="C39" s="46" t="s">
        <v>1</v>
      </c>
      <c r="D39" s="99">
        <v>15</v>
      </c>
      <c r="E39" s="111">
        <v>5</v>
      </c>
      <c r="F39" s="46" t="s">
        <v>1</v>
      </c>
      <c r="G39" s="44" t="s">
        <v>57</v>
      </c>
      <c r="H39" s="111">
        <v>6</v>
      </c>
      <c r="I39" s="46" t="s">
        <v>1</v>
      </c>
      <c r="J39" s="44" t="s">
        <v>57</v>
      </c>
      <c r="K39" s="45">
        <v>6</v>
      </c>
      <c r="L39" s="46" t="s">
        <v>1</v>
      </c>
      <c r="M39" s="99">
        <v>16</v>
      </c>
      <c r="N39" s="100">
        <v>7</v>
      </c>
      <c r="O39" s="46" t="s">
        <v>1</v>
      </c>
      <c r="P39" s="44">
        <v>16</v>
      </c>
      <c r="Q39" s="71">
        <v>4</v>
      </c>
      <c r="R39" s="35">
        <f>SUM(S39:AH39)</f>
        <v>8</v>
      </c>
      <c r="S39" s="74">
        <f>COUNTIF(B39:P39,S1)</f>
        <v>0</v>
      </c>
      <c r="T39" s="70">
        <f>COUNTIF(B39:P39,T1)</f>
        <v>0</v>
      </c>
      <c r="U39" s="74">
        <f>COUNTIF(B39:P39,U1)</f>
        <v>0</v>
      </c>
      <c r="V39" s="70">
        <f>COUNTIF(B39:P39,V1)</f>
        <v>0</v>
      </c>
      <c r="W39" s="77">
        <f>COUNTIF(B39:P39,W1)</f>
        <v>2</v>
      </c>
      <c r="X39" s="80">
        <f>COUNTIF(B39:P39,X1)</f>
        <v>2</v>
      </c>
      <c r="Y39" s="89">
        <f>COUNTIF(B39:P39,Y1)</f>
        <v>1</v>
      </c>
      <c r="Z39" s="74">
        <f>COUNTIF(B39:P39,Z1)</f>
        <v>0</v>
      </c>
      <c r="AA39" s="74">
        <f>COUNTIF(B39:P39,AA1)</f>
        <v>0</v>
      </c>
      <c r="AB39" s="77">
        <f>COUNTIF(B39:P39,AB1)</f>
        <v>0</v>
      </c>
      <c r="AC39" s="77">
        <f>COUNTIF(B39:P39,AC1)</f>
        <v>0</v>
      </c>
      <c r="AD39" s="80">
        <f>COUNTIF(B39:P39,AD1)</f>
        <v>0</v>
      </c>
      <c r="AE39" s="77">
        <f>COUNTIF(B39:P39,AE1)</f>
        <v>0</v>
      </c>
      <c r="AF39" s="89">
        <f>COUNTIF(B39:P39,AF1)</f>
        <v>0</v>
      </c>
      <c r="AG39" s="89">
        <f>COUNTIF(B39:P39,AG1)</f>
        <v>1</v>
      </c>
      <c r="AH39" s="35">
        <f>COUNTIF(B39:P39,AH1)</f>
        <v>2</v>
      </c>
    </row>
    <row r="40" spans="1:34" ht="18" customHeight="1" x14ac:dyDescent="0.2">
      <c r="A40" s="47" t="s">
        <v>32</v>
      </c>
      <c r="B40" s="101">
        <v>3</v>
      </c>
      <c r="C40" s="48" t="s">
        <v>1</v>
      </c>
      <c r="D40" s="49">
        <v>16</v>
      </c>
      <c r="E40" s="101">
        <v>7</v>
      </c>
      <c r="F40" s="48" t="s">
        <v>1</v>
      </c>
      <c r="G40" s="49">
        <v>14</v>
      </c>
      <c r="H40" s="101">
        <v>1</v>
      </c>
      <c r="I40" s="48" t="s">
        <v>1</v>
      </c>
      <c r="J40" s="49">
        <v>4</v>
      </c>
      <c r="K40" s="101">
        <v>8</v>
      </c>
      <c r="L40" s="48" t="s">
        <v>1</v>
      </c>
      <c r="M40" s="49">
        <v>15</v>
      </c>
      <c r="N40" s="101">
        <v>3</v>
      </c>
      <c r="O40" s="48" t="s">
        <v>1</v>
      </c>
      <c r="P40" s="49">
        <v>4</v>
      </c>
      <c r="Q40" s="71">
        <v>5</v>
      </c>
      <c r="R40" s="35">
        <f>SUM(S40:AH40)</f>
        <v>10</v>
      </c>
      <c r="S40" s="74">
        <f>COUNTIF(B40:P40,S1)</f>
        <v>1</v>
      </c>
      <c r="T40" s="70">
        <f>COUNTIF(B40:P40,T1)</f>
        <v>0</v>
      </c>
      <c r="U40" s="74">
        <f>COUNTIF(B40:P40,U1)</f>
        <v>2</v>
      </c>
      <c r="V40" s="70">
        <f>COUNTIF(B40:P40,V1)</f>
        <v>2</v>
      </c>
      <c r="W40" s="77">
        <f>COUNTIF(B40:P40,W1)</f>
        <v>0</v>
      </c>
      <c r="X40" s="80">
        <f>COUNTIF(B40:P40,X1)</f>
        <v>0</v>
      </c>
      <c r="Y40" s="89">
        <f>COUNTIF(B40:P40,Y1)</f>
        <v>1</v>
      </c>
      <c r="Z40" s="74">
        <f>COUNTIF(B40:P40,Z1)</f>
        <v>1</v>
      </c>
      <c r="AA40" s="74">
        <f>COUNTIF(B40:P40,AA1)</f>
        <v>0</v>
      </c>
      <c r="AB40" s="77">
        <f>COUNTIF(B40:P40,AB1)</f>
        <v>0</v>
      </c>
      <c r="AC40" s="77">
        <f>COUNTIF(B40:P40,AC1)</f>
        <v>0</v>
      </c>
      <c r="AD40" s="80">
        <f>COUNTIF(B40:P40,AD1)</f>
        <v>0</v>
      </c>
      <c r="AE40" s="77">
        <f>COUNTIF(B40:P40,AE1)</f>
        <v>0</v>
      </c>
      <c r="AF40" s="89">
        <f>COUNTIF(B40:P40,AF1)</f>
        <v>1</v>
      </c>
      <c r="AG40" s="89">
        <f>COUNTIF(B40:P40,AG1)</f>
        <v>1</v>
      </c>
      <c r="AH40" s="35">
        <f>COUNTIF(B40:P40,AH1)</f>
        <v>1</v>
      </c>
    </row>
    <row r="41" spans="1:34" ht="18" customHeight="1" thickBot="1" x14ac:dyDescent="0.3">
      <c r="A41" s="106" t="s">
        <v>56</v>
      </c>
      <c r="B41" s="107">
        <v>10</v>
      </c>
      <c r="C41" s="108"/>
      <c r="D41" s="108"/>
      <c r="E41" s="107">
        <v>2</v>
      </c>
      <c r="F41" s="108"/>
      <c r="G41" s="108"/>
      <c r="H41" s="107">
        <v>11</v>
      </c>
      <c r="I41" s="108"/>
      <c r="J41" s="108"/>
      <c r="K41" s="107">
        <v>3</v>
      </c>
      <c r="L41" s="108"/>
      <c r="M41" s="108"/>
      <c r="N41" s="107">
        <v>12</v>
      </c>
      <c r="O41" s="108"/>
      <c r="P41" s="109"/>
      <c r="R41" s="35"/>
      <c r="S41" s="74"/>
      <c r="T41" s="70"/>
      <c r="U41" s="74"/>
      <c r="V41" s="70"/>
      <c r="W41" s="77"/>
      <c r="X41" s="80"/>
      <c r="Y41" s="89"/>
      <c r="Z41" s="74"/>
      <c r="AA41" s="74"/>
      <c r="AB41" s="77"/>
      <c r="AC41" s="77"/>
      <c r="AD41" s="80"/>
      <c r="AE41" s="77"/>
      <c r="AF41" s="89"/>
    </row>
    <row r="42" spans="1:34" ht="18" customHeight="1" thickBot="1" x14ac:dyDescent="0.25">
      <c r="A42" s="134">
        <f>A31+7</f>
        <v>43849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R42" s="35"/>
    </row>
    <row r="43" spans="1:34" ht="18" customHeight="1" thickBot="1" x14ac:dyDescent="0.25">
      <c r="A43" s="43" t="s">
        <v>0</v>
      </c>
      <c r="B43" s="125">
        <v>0.60416666666666663</v>
      </c>
      <c r="C43" s="126"/>
      <c r="D43" s="127"/>
      <c r="E43" s="125">
        <v>0.61805555555555558</v>
      </c>
      <c r="F43" s="126"/>
      <c r="G43" s="127"/>
      <c r="H43" s="125">
        <v>0.63194444444444442</v>
      </c>
      <c r="I43" s="126"/>
      <c r="J43" s="127"/>
      <c r="K43" s="125">
        <v>0.64583333333333337</v>
      </c>
      <c r="L43" s="126"/>
      <c r="M43" s="127"/>
      <c r="N43" s="125">
        <v>0.65972222222222221</v>
      </c>
      <c r="O43" s="126"/>
      <c r="P43" s="127"/>
      <c r="R43" s="35"/>
    </row>
    <row r="44" spans="1:34" ht="15" x14ac:dyDescent="0.2">
      <c r="A44" s="23" t="s">
        <v>6</v>
      </c>
      <c r="B44" s="36">
        <v>1</v>
      </c>
      <c r="C44" s="32" t="s">
        <v>1</v>
      </c>
      <c r="D44" s="117">
        <v>7</v>
      </c>
      <c r="E44" s="36">
        <v>4</v>
      </c>
      <c r="F44" s="32" t="s">
        <v>1</v>
      </c>
      <c r="G44" s="117">
        <v>7</v>
      </c>
      <c r="H44" s="36">
        <v>7</v>
      </c>
      <c r="I44" s="32" t="s">
        <v>1</v>
      </c>
      <c r="J44" s="117">
        <v>15</v>
      </c>
      <c r="K44" s="118">
        <v>2</v>
      </c>
      <c r="L44" s="32" t="s">
        <v>1</v>
      </c>
      <c r="M44" s="38">
        <v>11</v>
      </c>
      <c r="N44" s="118">
        <v>1</v>
      </c>
      <c r="O44" s="32" t="s">
        <v>1</v>
      </c>
      <c r="P44" s="38">
        <v>11</v>
      </c>
      <c r="R44" s="35"/>
      <c r="S44" s="74"/>
      <c r="T44" s="70"/>
      <c r="U44" s="74"/>
      <c r="V44" s="70"/>
      <c r="W44" s="77"/>
      <c r="X44" s="80"/>
      <c r="Y44" s="89"/>
      <c r="Z44" s="74"/>
      <c r="AA44" s="74"/>
      <c r="AB44" s="77"/>
      <c r="AC44" s="77"/>
      <c r="AD44" s="80"/>
      <c r="AE44" s="77"/>
      <c r="AF44" s="89"/>
    </row>
    <row r="45" spans="1:34" ht="18" customHeight="1" x14ac:dyDescent="0.2">
      <c r="A45" s="23" t="s">
        <v>14</v>
      </c>
      <c r="B45" s="100">
        <v>3</v>
      </c>
      <c r="C45" s="24" t="s">
        <v>1</v>
      </c>
      <c r="D45" s="25">
        <v>5</v>
      </c>
      <c r="E45" s="100">
        <v>1</v>
      </c>
      <c r="F45" s="24" t="s">
        <v>1</v>
      </c>
      <c r="G45" s="25">
        <v>8</v>
      </c>
      <c r="H45" s="100">
        <v>1</v>
      </c>
      <c r="I45" s="24" t="s">
        <v>1</v>
      </c>
      <c r="J45" s="25">
        <v>9</v>
      </c>
      <c r="K45" s="100">
        <v>7</v>
      </c>
      <c r="L45" s="24" t="s">
        <v>1</v>
      </c>
      <c r="M45" s="25">
        <v>16</v>
      </c>
      <c r="N45" s="23">
        <v>8</v>
      </c>
      <c r="O45" s="24" t="s">
        <v>1</v>
      </c>
      <c r="P45" s="99">
        <v>10</v>
      </c>
      <c r="R45" s="35">
        <f>SUM(S45:AH45)</f>
        <v>10</v>
      </c>
      <c r="S45" s="74">
        <f>COUNTIF(B45:P45,S1)</f>
        <v>2</v>
      </c>
      <c r="T45" s="70">
        <f>COUNTIF(B45:P45,T1)</f>
        <v>0</v>
      </c>
      <c r="U45" s="74">
        <f>COUNTIF(B45:P45,U1)</f>
        <v>1</v>
      </c>
      <c r="V45" s="70">
        <f>COUNTIF(B45:P45,V1)</f>
        <v>0</v>
      </c>
      <c r="W45" s="77">
        <f>COUNTIF(B45:P45,W1)</f>
        <v>1</v>
      </c>
      <c r="X45" s="80">
        <f>COUNTIF(B45:P45,X1)</f>
        <v>0</v>
      </c>
      <c r="Y45" s="89">
        <f>COUNTIF(B45:P45,Y1)</f>
        <v>1</v>
      </c>
      <c r="Z45" s="74">
        <f>COUNTIF(B45:P45,Z1)</f>
        <v>2</v>
      </c>
      <c r="AA45" s="74">
        <f>COUNTIF(B45:P45,AA1)</f>
        <v>1</v>
      </c>
      <c r="AB45" s="77">
        <f>COUNTIF(B45:P45,AB1)</f>
        <v>1</v>
      </c>
      <c r="AC45" s="77">
        <f>COUNTIF(B45:P45,AC1)</f>
        <v>0</v>
      </c>
      <c r="AD45" s="80">
        <f>COUNTIF(B45:P45,AD1)</f>
        <v>0</v>
      </c>
      <c r="AE45" s="77">
        <f>COUNTIF(B45:P45,AE1)</f>
        <v>0</v>
      </c>
      <c r="AF45" s="89">
        <f>COUNTIF(B45:P45,AF1)</f>
        <v>0</v>
      </c>
      <c r="AG45" s="89">
        <f>COUNTIF(B45:P45,AG1)</f>
        <v>0</v>
      </c>
      <c r="AH45" s="35">
        <f>COUNTIF(B45:P45,AH1)</f>
        <v>1</v>
      </c>
    </row>
    <row r="46" spans="1:34" ht="18" customHeight="1" x14ac:dyDescent="0.2">
      <c r="A46" s="31" t="s">
        <v>7</v>
      </c>
      <c r="B46" s="104">
        <v>9</v>
      </c>
      <c r="C46" s="29" t="s">
        <v>1</v>
      </c>
      <c r="D46" s="30">
        <v>15</v>
      </c>
      <c r="E46" s="104">
        <v>2</v>
      </c>
      <c r="F46" s="29" t="s">
        <v>1</v>
      </c>
      <c r="G46" s="30">
        <v>5</v>
      </c>
      <c r="H46" s="28">
        <v>4</v>
      </c>
      <c r="I46" s="29" t="s">
        <v>1</v>
      </c>
      <c r="J46" s="103">
        <v>12</v>
      </c>
      <c r="K46" s="104">
        <v>1</v>
      </c>
      <c r="L46" s="29" t="s">
        <v>1</v>
      </c>
      <c r="M46" s="30">
        <v>10</v>
      </c>
      <c r="N46" s="104">
        <v>6</v>
      </c>
      <c r="O46" s="29" t="s">
        <v>1</v>
      </c>
      <c r="P46" s="30">
        <v>16</v>
      </c>
      <c r="R46" s="35"/>
      <c r="S46" s="74"/>
      <c r="T46" s="70"/>
      <c r="U46" s="74"/>
      <c r="V46" s="70"/>
      <c r="W46" s="77"/>
      <c r="X46" s="80"/>
      <c r="Y46" s="89"/>
      <c r="Z46" s="74"/>
      <c r="AA46" s="74"/>
      <c r="AB46" s="77"/>
      <c r="AC46" s="77"/>
      <c r="AD46" s="80"/>
      <c r="AE46" s="77"/>
      <c r="AF46" s="89"/>
    </row>
    <row r="47" spans="1:34" s="35" customFormat="1" ht="18" customHeight="1" x14ac:dyDescent="0.2">
      <c r="A47" s="31" t="s">
        <v>8</v>
      </c>
      <c r="B47" s="101">
        <v>2</v>
      </c>
      <c r="C47" s="32" t="s">
        <v>1</v>
      </c>
      <c r="D47" s="33">
        <v>8</v>
      </c>
      <c r="E47" s="101">
        <v>9</v>
      </c>
      <c r="F47" s="32" t="s">
        <v>1</v>
      </c>
      <c r="G47" s="33">
        <v>16</v>
      </c>
      <c r="H47" s="31">
        <v>8</v>
      </c>
      <c r="I47" s="32" t="s">
        <v>1</v>
      </c>
      <c r="J47" s="105">
        <v>16</v>
      </c>
      <c r="K47" s="31">
        <v>8</v>
      </c>
      <c r="L47" s="32" t="s">
        <v>1</v>
      </c>
      <c r="M47" s="105">
        <v>9</v>
      </c>
      <c r="N47" s="31">
        <v>7</v>
      </c>
      <c r="O47" s="32" t="s">
        <v>1</v>
      </c>
      <c r="P47" s="105">
        <v>9</v>
      </c>
      <c r="S47" s="74"/>
      <c r="T47" s="70"/>
      <c r="U47" s="74"/>
      <c r="V47" s="70"/>
      <c r="W47" s="77"/>
      <c r="X47" s="80"/>
      <c r="Y47" s="89"/>
      <c r="Z47" s="74"/>
      <c r="AA47" s="74"/>
      <c r="AB47" s="77"/>
      <c r="AC47" s="77"/>
      <c r="AD47" s="80"/>
      <c r="AE47" s="77"/>
      <c r="AF47" s="89"/>
      <c r="AG47" s="89"/>
    </row>
    <row r="48" spans="1:34" s="70" customFormat="1" ht="18" customHeight="1" x14ac:dyDescent="0.2">
      <c r="A48" s="23" t="s">
        <v>15</v>
      </c>
      <c r="B48" s="100">
        <v>4</v>
      </c>
      <c r="C48" s="24" t="s">
        <v>1</v>
      </c>
      <c r="D48" s="25">
        <v>6</v>
      </c>
      <c r="E48" s="23">
        <v>12</v>
      </c>
      <c r="F48" s="24" t="s">
        <v>1</v>
      </c>
      <c r="G48" s="99">
        <v>15</v>
      </c>
      <c r="H48" s="100">
        <v>2</v>
      </c>
      <c r="I48" s="24" t="s">
        <v>1</v>
      </c>
      <c r="J48" s="25">
        <v>10</v>
      </c>
      <c r="K48" s="100">
        <v>6</v>
      </c>
      <c r="L48" s="24" t="s">
        <v>1</v>
      </c>
      <c r="M48" s="25">
        <v>15</v>
      </c>
      <c r="N48" s="115">
        <v>2</v>
      </c>
      <c r="O48" s="24" t="s">
        <v>1</v>
      </c>
      <c r="P48" s="116">
        <v>12</v>
      </c>
      <c r="R48" s="35">
        <f>SUM(S48:AH48)</f>
        <v>10</v>
      </c>
      <c r="S48" s="74">
        <f>COUNTIF(B48:P48,S1)</f>
        <v>0</v>
      </c>
      <c r="T48" s="70">
        <f>COUNTIF(B48:P48,T1)</f>
        <v>2</v>
      </c>
      <c r="U48" s="74">
        <f>COUNTIF(B48:P48,U1)</f>
        <v>0</v>
      </c>
      <c r="V48" s="70">
        <f>COUNTIF(B48:P48,V1)</f>
        <v>1</v>
      </c>
      <c r="W48" s="77">
        <f>COUNTIF(B48:P48,W1)</f>
        <v>0</v>
      </c>
      <c r="X48" s="80">
        <f>COUNTIF(B48:P48,X1)</f>
        <v>2</v>
      </c>
      <c r="Y48" s="89">
        <f>COUNTIF(B48:P48,Y1)</f>
        <v>0</v>
      </c>
      <c r="Z48" s="74">
        <f>COUNTIF(B48:P48,Z1)</f>
        <v>0</v>
      </c>
      <c r="AA48" s="74">
        <f>COUNTIF(B48:P48,AA1)</f>
        <v>0</v>
      </c>
      <c r="AB48" s="77">
        <f>COUNTIF(B48:P48,AB1)</f>
        <v>1</v>
      </c>
      <c r="AC48" s="77">
        <f>COUNTIF(B48:P48,AC1)</f>
        <v>0</v>
      </c>
      <c r="AD48" s="80">
        <f>COUNTIF(B48:P48,AD1)</f>
        <v>2</v>
      </c>
      <c r="AE48" s="77">
        <f>COUNTIF(B48:P48,AE1)</f>
        <v>0</v>
      </c>
      <c r="AF48" s="89">
        <f>COUNTIF(B48:P48,AF1)</f>
        <v>0</v>
      </c>
      <c r="AG48" s="89">
        <f>COUNTIF(B48:P48,AG1)</f>
        <v>2</v>
      </c>
      <c r="AH48" s="70">
        <f>COUNTIF(B48:P48,AH1)</f>
        <v>0</v>
      </c>
    </row>
    <row r="49" spans="1:34" s="35" customFormat="1" ht="18" customHeight="1" x14ac:dyDescent="0.2">
      <c r="A49" s="31" t="s">
        <v>10</v>
      </c>
      <c r="B49" s="101">
        <v>10</v>
      </c>
      <c r="C49" s="32" t="s">
        <v>1</v>
      </c>
      <c r="D49" s="33">
        <v>16</v>
      </c>
      <c r="E49" s="100">
        <v>3</v>
      </c>
      <c r="F49" s="24" t="s">
        <v>1</v>
      </c>
      <c r="G49" s="25">
        <v>6</v>
      </c>
      <c r="H49" s="101">
        <v>3</v>
      </c>
      <c r="I49" s="32" t="s">
        <v>1</v>
      </c>
      <c r="J49" s="33">
        <v>11</v>
      </c>
      <c r="K49" s="100">
        <v>3</v>
      </c>
      <c r="L49" s="24" t="s">
        <v>1</v>
      </c>
      <c r="M49" s="25">
        <v>12</v>
      </c>
      <c r="N49" s="23">
        <v>5</v>
      </c>
      <c r="O49" s="24" t="s">
        <v>1</v>
      </c>
      <c r="P49" s="99">
        <v>15</v>
      </c>
      <c r="S49" s="74"/>
      <c r="T49" s="70"/>
      <c r="U49" s="74"/>
      <c r="V49" s="70"/>
      <c r="W49" s="77"/>
      <c r="X49" s="80"/>
      <c r="Y49" s="89"/>
      <c r="Z49" s="74"/>
      <c r="AA49" s="74"/>
      <c r="AB49" s="77"/>
      <c r="AC49" s="77"/>
      <c r="AD49" s="80"/>
      <c r="AE49" s="77"/>
      <c r="AF49" s="89"/>
      <c r="AG49" s="89"/>
    </row>
    <row r="50" spans="1:34" s="35" customFormat="1" ht="18" customHeight="1" x14ac:dyDescent="0.2">
      <c r="A50" s="45" t="s">
        <v>16</v>
      </c>
      <c r="B50" s="45">
        <v>11</v>
      </c>
      <c r="C50" s="46" t="s">
        <v>1</v>
      </c>
      <c r="D50" s="99">
        <v>13</v>
      </c>
      <c r="E50" s="101">
        <v>10</v>
      </c>
      <c r="F50" s="48" t="s">
        <v>1</v>
      </c>
      <c r="G50" s="49">
        <v>13</v>
      </c>
      <c r="H50" s="45">
        <v>5</v>
      </c>
      <c r="I50" s="46" t="s">
        <v>1</v>
      </c>
      <c r="J50" s="99">
        <v>13</v>
      </c>
      <c r="K50" s="47">
        <v>4</v>
      </c>
      <c r="L50" s="48" t="s">
        <v>1</v>
      </c>
      <c r="M50" s="105">
        <v>13</v>
      </c>
      <c r="N50" s="101">
        <v>3</v>
      </c>
      <c r="O50" s="48" t="s">
        <v>1</v>
      </c>
      <c r="P50" s="49">
        <v>13</v>
      </c>
      <c r="Q50" s="35">
        <v>13</v>
      </c>
      <c r="R50" s="35">
        <f>SUM(S50:AH50)</f>
        <v>10</v>
      </c>
      <c r="S50" s="74">
        <f>COUNTIF(B50:P50,S1)</f>
        <v>0</v>
      </c>
      <c r="T50" s="70">
        <f>COUNTIF(B50:P50,T1)</f>
        <v>0</v>
      </c>
      <c r="U50" s="74">
        <f>COUNTIF(B50:P50,U1)</f>
        <v>1</v>
      </c>
      <c r="V50" s="70">
        <f>COUNTIF(B50:P50,V1)</f>
        <v>1</v>
      </c>
      <c r="W50" s="77">
        <f>COUNTIF(B50:P50,W1)</f>
        <v>1</v>
      </c>
      <c r="X50" s="80">
        <f>COUNTIF(B50:P50,X1)</f>
        <v>0</v>
      </c>
      <c r="Y50" s="89">
        <f>COUNTIF(B50:P50,Y1)</f>
        <v>0</v>
      </c>
      <c r="Z50" s="74">
        <f>COUNTIF(B50:P50,Z1)</f>
        <v>0</v>
      </c>
      <c r="AA50" s="74">
        <f>COUNTIF(B50:P50,AA1)</f>
        <v>0</v>
      </c>
      <c r="AB50" s="77">
        <f>COUNTIF(B50:P50,AB1)</f>
        <v>1</v>
      </c>
      <c r="AC50" s="77">
        <f>COUNTIF(B50:P50,AC1)</f>
        <v>1</v>
      </c>
      <c r="AD50" s="80">
        <f>COUNTIF(B50:P50,AD1)</f>
        <v>0</v>
      </c>
      <c r="AE50" s="77">
        <f>COUNTIF(B50:P50,AE1)</f>
        <v>5</v>
      </c>
      <c r="AF50" s="89">
        <f>COUNTIF(B50:P50,AF1)</f>
        <v>0</v>
      </c>
      <c r="AG50" s="89">
        <f>COUNTIF(B50:P50,AG1)</f>
        <v>0</v>
      </c>
      <c r="AH50" s="35">
        <f>COUNTIF(B50:P50,AH1)</f>
        <v>0</v>
      </c>
    </row>
    <row r="51" spans="1:34" s="35" customFormat="1" ht="18" customHeight="1" x14ac:dyDescent="0.2">
      <c r="A51" s="47" t="s">
        <v>17</v>
      </c>
      <c r="B51" s="101">
        <v>12</v>
      </c>
      <c r="C51" s="48" t="s">
        <v>1</v>
      </c>
      <c r="D51" s="49">
        <v>14</v>
      </c>
      <c r="E51" s="101">
        <v>11</v>
      </c>
      <c r="F51" s="48" t="s">
        <v>1</v>
      </c>
      <c r="G51" s="49">
        <v>14</v>
      </c>
      <c r="H51" s="101">
        <v>6</v>
      </c>
      <c r="I51" s="48" t="s">
        <v>1</v>
      </c>
      <c r="J51" s="49">
        <v>14</v>
      </c>
      <c r="K51" s="101">
        <v>5</v>
      </c>
      <c r="L51" s="48" t="s">
        <v>1</v>
      </c>
      <c r="M51" s="49">
        <v>14</v>
      </c>
      <c r="N51" s="101">
        <v>4</v>
      </c>
      <c r="O51" s="48" t="s">
        <v>1</v>
      </c>
      <c r="P51" s="49">
        <v>14</v>
      </c>
      <c r="Q51" s="35">
        <v>14</v>
      </c>
      <c r="R51" s="35">
        <f>SUM(S51:AH51)</f>
        <v>10</v>
      </c>
      <c r="S51" s="74">
        <f>COUNTIF(B51:P51,S1)</f>
        <v>0</v>
      </c>
      <c r="T51" s="70">
        <f>COUNTIF(B51:P51,T1)</f>
        <v>0</v>
      </c>
      <c r="U51" s="74">
        <f>COUNTIF(B51:P51,U1)</f>
        <v>0</v>
      </c>
      <c r="V51" s="70">
        <f>COUNTIF(B51:P51,V1)</f>
        <v>1</v>
      </c>
      <c r="W51" s="77">
        <f>COUNTIF(B51:P51,W1)</f>
        <v>1</v>
      </c>
      <c r="X51" s="80">
        <f>COUNTIF(B51:P51,X1)</f>
        <v>1</v>
      </c>
      <c r="Y51" s="89">
        <f>COUNTIF(B51:P51,Y1)</f>
        <v>0</v>
      </c>
      <c r="Z51" s="74">
        <f>COUNTIF(B51:P51,Z1)</f>
        <v>0</v>
      </c>
      <c r="AA51" s="74">
        <f>COUNTIF(B51:P51,AA1)</f>
        <v>0</v>
      </c>
      <c r="AB51" s="77">
        <f>COUNTIF(B51:P51,AB1)</f>
        <v>0</v>
      </c>
      <c r="AC51" s="77">
        <f>COUNTIF(B51:P51,AC1)</f>
        <v>1</v>
      </c>
      <c r="AD51" s="80">
        <f>COUNTIF(B51:P51,AD1)</f>
        <v>1</v>
      </c>
      <c r="AE51" s="77">
        <f>COUNTIF(B51:P51,AE1)</f>
        <v>0</v>
      </c>
      <c r="AF51" s="89">
        <f>COUNTIF(B51:P51,AF1)</f>
        <v>5</v>
      </c>
      <c r="AG51" s="89">
        <f>COUNTIF(B51:P51,AG1)</f>
        <v>0</v>
      </c>
      <c r="AH51" s="35">
        <f>COUNTIF(B51:P51,AH1)</f>
        <v>0</v>
      </c>
    </row>
    <row r="52" spans="1:34" s="35" customFormat="1" ht="18" customHeight="1" x14ac:dyDescent="0.3">
      <c r="A52" s="129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S52" s="74"/>
      <c r="T52" s="70"/>
      <c r="U52" s="74"/>
      <c r="V52" s="70"/>
      <c r="W52" s="77"/>
      <c r="X52" s="80"/>
      <c r="Y52" s="89"/>
      <c r="Z52" s="74"/>
      <c r="AA52" s="74"/>
      <c r="AB52" s="77"/>
      <c r="AC52" s="77"/>
      <c r="AD52" s="80"/>
      <c r="AE52" s="77"/>
      <c r="AF52" s="89"/>
      <c r="AG52" s="89"/>
    </row>
    <row r="53" spans="1:34" s="35" customFormat="1" ht="18" customHeight="1" thickBot="1" x14ac:dyDescent="0.25">
      <c r="A53" s="128">
        <f>A42+7</f>
        <v>43856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S53" s="74"/>
      <c r="T53" s="70"/>
      <c r="U53" s="74"/>
      <c r="V53" s="70"/>
      <c r="W53" s="77"/>
      <c r="X53" s="80"/>
      <c r="Y53" s="89"/>
      <c r="Z53" s="74"/>
      <c r="AA53" s="74"/>
      <c r="AB53" s="77"/>
      <c r="AC53" s="77"/>
      <c r="AD53" s="80"/>
      <c r="AE53" s="77"/>
      <c r="AF53" s="89"/>
      <c r="AG53" s="89"/>
    </row>
    <row r="54" spans="1:34" s="35" customFormat="1" ht="18" customHeight="1" thickBot="1" x14ac:dyDescent="0.25">
      <c r="A54" s="1" t="s">
        <v>0</v>
      </c>
      <c r="B54" s="125">
        <v>0.60416666666666663</v>
      </c>
      <c r="C54" s="126"/>
      <c r="D54" s="127"/>
      <c r="E54" s="125">
        <v>0.61805555555555558</v>
      </c>
      <c r="F54" s="126"/>
      <c r="G54" s="127"/>
      <c r="H54" s="125">
        <v>0.63194444444444442</v>
      </c>
      <c r="I54" s="126"/>
      <c r="J54" s="127"/>
      <c r="K54" s="125">
        <v>0.64583333333333337</v>
      </c>
      <c r="L54" s="126"/>
      <c r="M54" s="127"/>
      <c r="N54" s="125">
        <v>0.65972222222222221</v>
      </c>
      <c r="O54" s="126"/>
      <c r="P54" s="127"/>
      <c r="S54" s="74"/>
      <c r="T54" s="70"/>
      <c r="U54" s="74"/>
      <c r="V54" s="70"/>
      <c r="W54" s="77"/>
      <c r="X54" s="80"/>
      <c r="Y54" s="89"/>
      <c r="Z54" s="74"/>
      <c r="AA54" s="74"/>
      <c r="AB54" s="77"/>
      <c r="AC54" s="77"/>
      <c r="AD54" s="80"/>
      <c r="AE54" s="77"/>
      <c r="AF54" s="89"/>
      <c r="AG54" s="89"/>
    </row>
    <row r="55" spans="1:34" s="35" customFormat="1" ht="18" customHeight="1" x14ac:dyDescent="0.2">
      <c r="A55" s="63" t="s">
        <v>6</v>
      </c>
      <c r="B55" s="119">
        <v>4</v>
      </c>
      <c r="C55" s="32" t="s">
        <v>1</v>
      </c>
      <c r="D55" s="25">
        <v>15</v>
      </c>
      <c r="E55" s="100">
        <v>2</v>
      </c>
      <c r="F55" s="32" t="s">
        <v>1</v>
      </c>
      <c r="G55" s="25">
        <v>14</v>
      </c>
      <c r="H55" s="101">
        <v>1</v>
      </c>
      <c r="I55" s="32" t="s">
        <v>1</v>
      </c>
      <c r="J55" s="33">
        <v>14</v>
      </c>
      <c r="K55" s="100">
        <v>5</v>
      </c>
      <c r="L55" s="32" t="s">
        <v>1</v>
      </c>
      <c r="M55" s="25">
        <v>11</v>
      </c>
      <c r="N55" s="23">
        <v>5</v>
      </c>
      <c r="O55" s="32" t="s">
        <v>1</v>
      </c>
      <c r="P55" s="99">
        <v>12</v>
      </c>
      <c r="S55" s="74"/>
      <c r="T55" s="70"/>
      <c r="U55" s="74"/>
      <c r="V55" s="70"/>
      <c r="W55" s="77"/>
      <c r="X55" s="80"/>
      <c r="Y55" s="89"/>
      <c r="Z55" s="74"/>
      <c r="AA55" s="74"/>
      <c r="AB55" s="77"/>
      <c r="AC55" s="77"/>
      <c r="AD55" s="80"/>
      <c r="AE55" s="77"/>
      <c r="AF55" s="89"/>
      <c r="AG55" s="89"/>
    </row>
    <row r="56" spans="1:34" s="35" customFormat="1" ht="18" customHeight="1" x14ac:dyDescent="0.2">
      <c r="A56" s="64" t="s">
        <v>14</v>
      </c>
      <c r="B56" s="120">
        <v>3</v>
      </c>
      <c r="C56" s="32" t="s">
        <v>1</v>
      </c>
      <c r="D56" s="25">
        <v>14</v>
      </c>
      <c r="E56" s="100">
        <v>3</v>
      </c>
      <c r="F56" s="32" t="s">
        <v>1</v>
      </c>
      <c r="G56" s="25">
        <v>15</v>
      </c>
      <c r="H56" s="23">
        <v>2</v>
      </c>
      <c r="I56" s="32" t="s">
        <v>1</v>
      </c>
      <c r="J56" s="99">
        <v>15</v>
      </c>
      <c r="K56" s="100">
        <v>4</v>
      </c>
      <c r="L56" s="32" t="s">
        <v>1</v>
      </c>
      <c r="M56" s="25">
        <v>10</v>
      </c>
      <c r="N56" s="100">
        <v>4</v>
      </c>
      <c r="O56" s="32" t="s">
        <v>1</v>
      </c>
      <c r="P56" s="25">
        <v>11</v>
      </c>
      <c r="R56" s="35">
        <f>SUM(S56:AH56)</f>
        <v>10</v>
      </c>
      <c r="S56" s="74">
        <f>COUNTIF(B56:P56,S1)</f>
        <v>0</v>
      </c>
      <c r="T56" s="70">
        <f>COUNTIF(B56:P56,T1)</f>
        <v>1</v>
      </c>
      <c r="U56" s="74">
        <f>COUNTIF(B56:P56,U1)</f>
        <v>2</v>
      </c>
      <c r="V56" s="70">
        <f>COUNTIF(B56:P56,V1)</f>
        <v>2</v>
      </c>
      <c r="W56" s="77">
        <f>COUNTIF(B56:P56,W1)</f>
        <v>0</v>
      </c>
      <c r="X56" s="80">
        <f>COUNTIF(B56:P56,X1)</f>
        <v>0</v>
      </c>
      <c r="Y56" s="89">
        <f>COUNTIF(B56:P56,Y1)</f>
        <v>0</v>
      </c>
      <c r="Z56" s="74">
        <f>COUNTIF(B56:P56,Z1)</f>
        <v>0</v>
      </c>
      <c r="AA56" s="74">
        <f>COUNTIF(B56:P56,AA1)</f>
        <v>0</v>
      </c>
      <c r="AB56" s="77">
        <f>COUNTIF(B56:P56,AB1)</f>
        <v>1</v>
      </c>
      <c r="AC56" s="77">
        <f>COUNTIF(B56:P56,AC1)</f>
        <v>1</v>
      </c>
      <c r="AD56" s="80">
        <f>COUNTIF(B56:P56,AD1)</f>
        <v>0</v>
      </c>
      <c r="AE56" s="77">
        <f>COUNTIF(B56:P56,AE1)</f>
        <v>0</v>
      </c>
      <c r="AF56" s="89">
        <f>COUNTIF(B56:P56,AF1)</f>
        <v>1</v>
      </c>
      <c r="AG56" s="89">
        <f>COUNTIF(B56:P56,AG1)</f>
        <v>2</v>
      </c>
      <c r="AH56" s="35">
        <f>COUNTIF(B56:P56,AH1)</f>
        <v>0</v>
      </c>
    </row>
    <row r="57" spans="1:34" s="35" customFormat="1" ht="18" customHeight="1" x14ac:dyDescent="0.2">
      <c r="A57" s="26" t="s">
        <v>7</v>
      </c>
      <c r="B57" s="121">
        <v>1</v>
      </c>
      <c r="C57" s="32" t="s">
        <v>1</v>
      </c>
      <c r="D57" s="30">
        <v>12</v>
      </c>
      <c r="E57" s="101">
        <v>4</v>
      </c>
      <c r="F57" s="32" t="s">
        <v>1</v>
      </c>
      <c r="G57" s="33">
        <v>16</v>
      </c>
      <c r="H57" s="104">
        <v>3</v>
      </c>
      <c r="I57" s="32" t="s">
        <v>1</v>
      </c>
      <c r="J57" s="30">
        <v>16</v>
      </c>
      <c r="K57" s="104">
        <v>1</v>
      </c>
      <c r="L57" s="32" t="s">
        <v>1</v>
      </c>
      <c r="M57" s="30">
        <v>15</v>
      </c>
      <c r="N57" s="28">
        <v>7</v>
      </c>
      <c r="O57" s="32" t="s">
        <v>1</v>
      </c>
      <c r="P57" s="103">
        <v>14</v>
      </c>
      <c r="S57" s="74"/>
      <c r="T57" s="70"/>
      <c r="U57" s="74"/>
      <c r="V57" s="70"/>
      <c r="W57" s="77"/>
      <c r="X57" s="80"/>
      <c r="Y57" s="89"/>
      <c r="Z57" s="74"/>
      <c r="AA57" s="74"/>
      <c r="AB57" s="77"/>
      <c r="AC57" s="77"/>
      <c r="AD57" s="80"/>
      <c r="AE57" s="77"/>
      <c r="AF57" s="89"/>
      <c r="AG57" s="89"/>
    </row>
    <row r="58" spans="1:34" ht="18" customHeight="1" x14ac:dyDescent="0.2">
      <c r="A58" s="26" t="s">
        <v>8</v>
      </c>
      <c r="B58" s="119">
        <v>2</v>
      </c>
      <c r="C58" s="32" t="s">
        <v>1</v>
      </c>
      <c r="D58" s="33">
        <v>13</v>
      </c>
      <c r="E58" s="101">
        <v>1</v>
      </c>
      <c r="F58" s="32" t="s">
        <v>1</v>
      </c>
      <c r="G58" s="33">
        <v>13</v>
      </c>
      <c r="H58" s="101">
        <v>6</v>
      </c>
      <c r="I58" s="32" t="s">
        <v>1</v>
      </c>
      <c r="J58" s="33">
        <v>11</v>
      </c>
      <c r="K58" s="101">
        <v>7</v>
      </c>
      <c r="L58" s="32" t="s">
        <v>1</v>
      </c>
      <c r="M58" s="33">
        <v>13</v>
      </c>
      <c r="N58" s="101">
        <v>1</v>
      </c>
      <c r="O58" s="32" t="s">
        <v>1</v>
      </c>
      <c r="P58" s="33">
        <v>16</v>
      </c>
    </row>
    <row r="59" spans="1:34" ht="18" customHeight="1" x14ac:dyDescent="0.2">
      <c r="A59" s="64" t="s">
        <v>15</v>
      </c>
      <c r="B59" s="24">
        <v>5</v>
      </c>
      <c r="C59" s="32" t="s">
        <v>1</v>
      </c>
      <c r="D59" s="99">
        <v>16</v>
      </c>
      <c r="E59" s="100">
        <v>7</v>
      </c>
      <c r="F59" s="32" t="s">
        <v>1</v>
      </c>
      <c r="G59" s="25">
        <v>11</v>
      </c>
      <c r="H59" s="100">
        <v>7</v>
      </c>
      <c r="I59" s="32" t="s">
        <v>1</v>
      </c>
      <c r="J59" s="25">
        <v>12</v>
      </c>
      <c r="K59" s="100">
        <v>2</v>
      </c>
      <c r="L59" s="32" t="s">
        <v>1</v>
      </c>
      <c r="M59" s="25">
        <v>16</v>
      </c>
      <c r="N59" s="100">
        <v>6</v>
      </c>
      <c r="O59" s="32" t="s">
        <v>1</v>
      </c>
      <c r="P59" s="25">
        <v>13</v>
      </c>
      <c r="R59" s="35">
        <f>SUM(S59:AH59)</f>
        <v>10</v>
      </c>
      <c r="S59" s="74">
        <f>COUNTIF(B59:P59,S1)</f>
        <v>0</v>
      </c>
      <c r="T59" s="70">
        <f>COUNTIF(B59:P59,T1)</f>
        <v>1</v>
      </c>
      <c r="U59" s="74">
        <f>COUNTIF(B59:P59,U1)</f>
        <v>0</v>
      </c>
      <c r="V59" s="70">
        <f>COUNTIF(B59:P59,V1)</f>
        <v>0</v>
      </c>
      <c r="W59" s="77">
        <f>COUNTIF(B59:P59,W1)</f>
        <v>1</v>
      </c>
      <c r="X59" s="80">
        <f>COUNTIF(B59:P59,X1)</f>
        <v>1</v>
      </c>
      <c r="Y59" s="89">
        <f>COUNTIF(B59:P59,Y1)</f>
        <v>2</v>
      </c>
      <c r="Z59" s="74">
        <f>COUNTIF(B59:P59,Z1)</f>
        <v>0</v>
      </c>
      <c r="AA59" s="74">
        <f>COUNTIF(B59:P59,AA1)</f>
        <v>0</v>
      </c>
      <c r="AB59" s="77">
        <f>COUNTIF(B59:P59,AB1)</f>
        <v>0</v>
      </c>
      <c r="AC59" s="77">
        <f>COUNTIF(B59:P59,AC1)</f>
        <v>1</v>
      </c>
      <c r="AD59" s="80">
        <f>COUNTIF(B59:P59,AD1)</f>
        <v>1</v>
      </c>
      <c r="AE59" s="77">
        <f>COUNTIF(B59:P59,AE1)</f>
        <v>1</v>
      </c>
      <c r="AF59" s="89">
        <f>COUNTIF(B59:P59,AF1)</f>
        <v>0</v>
      </c>
      <c r="AG59" s="89">
        <f>COUNTIF(B59:P59,AG1)</f>
        <v>0</v>
      </c>
      <c r="AH59" s="35">
        <f>COUNTIF(B59:P59,AH1)</f>
        <v>2</v>
      </c>
    </row>
    <row r="60" spans="1:34" ht="18" customHeight="1" x14ac:dyDescent="0.2">
      <c r="A60" s="26" t="s">
        <v>10</v>
      </c>
      <c r="B60" s="120">
        <v>8</v>
      </c>
      <c r="C60" s="32" t="s">
        <v>1</v>
      </c>
      <c r="D60" s="25">
        <v>11</v>
      </c>
      <c r="E60" s="31">
        <v>5</v>
      </c>
      <c r="F60" s="32" t="s">
        <v>1</v>
      </c>
      <c r="G60" s="105">
        <v>9</v>
      </c>
      <c r="H60" s="100">
        <v>5</v>
      </c>
      <c r="I60" s="32" t="s">
        <v>1</v>
      </c>
      <c r="J60" s="25">
        <v>10</v>
      </c>
      <c r="K60" s="31">
        <v>6</v>
      </c>
      <c r="L60" s="32" t="s">
        <v>1</v>
      </c>
      <c r="M60" s="105">
        <v>12</v>
      </c>
      <c r="N60" s="100">
        <v>3</v>
      </c>
      <c r="O60" s="32" t="s">
        <v>1</v>
      </c>
      <c r="P60" s="25">
        <v>10</v>
      </c>
    </row>
    <row r="61" spans="1:34" ht="18" customHeight="1" x14ac:dyDescent="0.2">
      <c r="A61" s="65" t="s">
        <v>31</v>
      </c>
      <c r="B61" s="120">
        <v>7</v>
      </c>
      <c r="C61" s="46" t="s">
        <v>1</v>
      </c>
      <c r="D61" s="44">
        <v>10</v>
      </c>
      <c r="E61" s="100">
        <v>8</v>
      </c>
      <c r="F61" s="46" t="s">
        <v>1</v>
      </c>
      <c r="G61" s="44">
        <v>12</v>
      </c>
      <c r="H61" s="100">
        <v>8</v>
      </c>
      <c r="I61" s="46" t="s">
        <v>1</v>
      </c>
      <c r="J61" s="44">
        <v>13</v>
      </c>
      <c r="K61" s="100">
        <v>8</v>
      </c>
      <c r="L61" s="46" t="s">
        <v>1</v>
      </c>
      <c r="M61" s="44">
        <v>14</v>
      </c>
      <c r="N61" s="45">
        <v>8</v>
      </c>
      <c r="O61" s="46" t="s">
        <v>1</v>
      </c>
      <c r="P61" s="99">
        <v>15</v>
      </c>
      <c r="Q61">
        <v>8</v>
      </c>
      <c r="R61" s="35">
        <f>SUM(S61:AH61)</f>
        <v>10</v>
      </c>
      <c r="S61" s="74">
        <f>COUNTIF(B61:P61,S1)</f>
        <v>0</v>
      </c>
      <c r="T61" s="70">
        <f>COUNTIF(B61:P61,T1)</f>
        <v>0</v>
      </c>
      <c r="U61" s="74">
        <f>COUNTIF(B61:P61,U1)</f>
        <v>0</v>
      </c>
      <c r="V61" s="70">
        <f>COUNTIF(B61:P61,V1)</f>
        <v>0</v>
      </c>
      <c r="W61" s="77">
        <f>COUNTIF(B61:P61,W1)</f>
        <v>0</v>
      </c>
      <c r="X61" s="80">
        <f>COUNTIF(B61:P61,X1)</f>
        <v>0</v>
      </c>
      <c r="Y61" s="89">
        <f>COUNTIF(B61:P61,Y1)</f>
        <v>1</v>
      </c>
      <c r="Z61" s="74">
        <f>COUNTIF(B61:P61,Z1)</f>
        <v>4</v>
      </c>
      <c r="AA61" s="74">
        <f>COUNTIF(B61:P61,AA1)</f>
        <v>0</v>
      </c>
      <c r="AB61" s="77">
        <f>COUNTIF(B61:P61,AB1)</f>
        <v>1</v>
      </c>
      <c r="AC61" s="77">
        <f>COUNTIF(B61:P61,AC1)</f>
        <v>0</v>
      </c>
      <c r="AD61" s="80">
        <f>COUNTIF(B61:P61,AD1)</f>
        <v>1</v>
      </c>
      <c r="AE61" s="77">
        <f>COUNTIF(B61:P61,AE1)</f>
        <v>1</v>
      </c>
      <c r="AF61" s="89">
        <f>COUNTIF(B61:P61,AF1)</f>
        <v>1</v>
      </c>
      <c r="AG61" s="89">
        <f>COUNTIF(B61:P61,AG1)</f>
        <v>1</v>
      </c>
      <c r="AH61" s="35">
        <f>COUNTIF(B61:P61,AH1)</f>
        <v>0</v>
      </c>
    </row>
    <row r="62" spans="1:34" ht="18" customHeight="1" thickBot="1" x14ac:dyDescent="0.25">
      <c r="A62" s="66" t="s">
        <v>32</v>
      </c>
      <c r="B62" s="48">
        <v>6</v>
      </c>
      <c r="C62" s="48" t="s">
        <v>1</v>
      </c>
      <c r="D62" s="105">
        <v>9</v>
      </c>
      <c r="E62" s="101">
        <v>6</v>
      </c>
      <c r="F62" s="48" t="s">
        <v>1</v>
      </c>
      <c r="G62" s="49">
        <v>10</v>
      </c>
      <c r="H62" s="101">
        <v>4</v>
      </c>
      <c r="I62" s="48" t="s">
        <v>1</v>
      </c>
      <c r="J62" s="49">
        <v>9</v>
      </c>
      <c r="K62" s="47">
        <v>3</v>
      </c>
      <c r="L62" s="48" t="s">
        <v>1</v>
      </c>
      <c r="M62" s="105">
        <v>9</v>
      </c>
      <c r="N62" s="101">
        <v>2</v>
      </c>
      <c r="O62" s="48" t="s">
        <v>1</v>
      </c>
      <c r="P62" s="49">
        <v>9</v>
      </c>
      <c r="Q62">
        <v>9</v>
      </c>
      <c r="R62" s="35">
        <f>SUM(S62:AH62)</f>
        <v>10</v>
      </c>
      <c r="S62" s="74">
        <f>COUNTIF(B62:P62,S1)</f>
        <v>0</v>
      </c>
      <c r="T62" s="70">
        <f>COUNTIF(B62:P62,T1)</f>
        <v>1</v>
      </c>
      <c r="U62" s="74">
        <f>COUNTIF(B62:P62,U1)</f>
        <v>1</v>
      </c>
      <c r="V62" s="70">
        <f>COUNTIF(B62:P62,V1)</f>
        <v>1</v>
      </c>
      <c r="W62" s="77">
        <f>COUNTIF(B62:P62,W1)</f>
        <v>0</v>
      </c>
      <c r="X62" s="80">
        <f>COUNTIF(B62:P62,X1)</f>
        <v>2</v>
      </c>
      <c r="Y62" s="89">
        <f>COUNTIF(B62:P62,Y1)</f>
        <v>0</v>
      </c>
      <c r="Z62" s="74">
        <f>COUNTIF(B62:P62,Z1)</f>
        <v>0</v>
      </c>
      <c r="AA62" s="74">
        <f>COUNTIF(B62:P62,AA1)</f>
        <v>4</v>
      </c>
      <c r="AB62" s="77">
        <f>COUNTIF(B62:P62,AB1)</f>
        <v>1</v>
      </c>
      <c r="AC62" s="77">
        <f>COUNTIF(B62:P62,AC1)</f>
        <v>0</v>
      </c>
      <c r="AD62" s="80">
        <f>COUNTIF(B62:P62,AD1)</f>
        <v>0</v>
      </c>
      <c r="AE62" s="77">
        <f>COUNTIF(B62:P62,AE1)</f>
        <v>0</v>
      </c>
      <c r="AF62" s="89">
        <f>COUNTIF(B62:P62,AF1)</f>
        <v>0</v>
      </c>
      <c r="AG62" s="89">
        <f>COUNTIF(B62:P62,AG1)</f>
        <v>0</v>
      </c>
      <c r="AH62" s="35">
        <f>COUNTIF(B62:P62,AH1)</f>
        <v>0</v>
      </c>
    </row>
    <row r="63" spans="1:34" ht="18" customHeight="1" x14ac:dyDescent="0.2">
      <c r="B63" s="29" t="s">
        <v>9</v>
      </c>
      <c r="D63"/>
      <c r="E63"/>
      <c r="G63"/>
      <c r="H63"/>
      <c r="J63"/>
      <c r="K63"/>
      <c r="M63"/>
    </row>
    <row r="64" spans="1:34" ht="18" customHeight="1" thickBot="1" x14ac:dyDescent="0.25">
      <c r="A64" s="128">
        <f>A53+14</f>
        <v>43870</v>
      </c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</row>
    <row r="65" spans="1:34" ht="18" customHeight="1" thickBot="1" x14ac:dyDescent="0.25">
      <c r="A65" s="1" t="s">
        <v>0</v>
      </c>
      <c r="B65" s="125">
        <v>0.60416666666666663</v>
      </c>
      <c r="C65" s="126"/>
      <c r="D65" s="127"/>
      <c r="E65" s="125">
        <v>0.61805555555555558</v>
      </c>
      <c r="F65" s="126"/>
      <c r="G65" s="127"/>
      <c r="H65" s="125">
        <v>0.63194444444444442</v>
      </c>
      <c r="I65" s="126"/>
      <c r="J65" s="127"/>
      <c r="K65" s="125">
        <v>0.64583333333333337</v>
      </c>
      <c r="L65" s="126"/>
      <c r="M65" s="127"/>
      <c r="N65" s="125">
        <v>0.65972222222222221</v>
      </c>
      <c r="O65" s="126"/>
      <c r="P65" s="127"/>
    </row>
    <row r="66" spans="1:34" ht="18" customHeight="1" x14ac:dyDescent="0.2">
      <c r="A66" s="22" t="s">
        <v>6</v>
      </c>
      <c r="B66" s="100">
        <v>3</v>
      </c>
      <c r="C66" s="32" t="s">
        <v>1</v>
      </c>
      <c r="D66" s="25">
        <v>4</v>
      </c>
      <c r="E66" s="100">
        <v>6</v>
      </c>
      <c r="F66" s="32" t="s">
        <v>1</v>
      </c>
      <c r="G66" s="25">
        <v>8</v>
      </c>
      <c r="H66" s="100">
        <v>1</v>
      </c>
      <c r="I66" s="32" t="s">
        <v>1</v>
      </c>
      <c r="J66" s="25">
        <v>4</v>
      </c>
      <c r="K66" s="100">
        <v>3</v>
      </c>
      <c r="L66" s="32" t="s">
        <v>1</v>
      </c>
      <c r="M66" s="25">
        <v>7</v>
      </c>
      <c r="N66" s="100">
        <v>9</v>
      </c>
      <c r="O66" s="32" t="s">
        <v>1</v>
      </c>
      <c r="P66" s="25">
        <v>14</v>
      </c>
    </row>
    <row r="67" spans="1:34" ht="18" customHeight="1" x14ac:dyDescent="0.2">
      <c r="A67" s="22" t="s">
        <v>14</v>
      </c>
      <c r="B67" s="28">
        <v>11</v>
      </c>
      <c r="C67" s="32" t="s">
        <v>1</v>
      </c>
      <c r="D67" s="103">
        <v>12</v>
      </c>
      <c r="E67" s="100">
        <v>14</v>
      </c>
      <c r="F67" s="32" t="s">
        <v>1</v>
      </c>
      <c r="G67" s="25">
        <v>16</v>
      </c>
      <c r="H67" s="100">
        <v>5</v>
      </c>
      <c r="I67" s="32" t="s">
        <v>1</v>
      </c>
      <c r="J67" s="25">
        <v>8</v>
      </c>
      <c r="K67" s="100">
        <v>4</v>
      </c>
      <c r="L67" s="32" t="s">
        <v>1</v>
      </c>
      <c r="M67" s="25">
        <v>8</v>
      </c>
      <c r="N67" s="23">
        <v>2</v>
      </c>
      <c r="O67" s="32" t="s">
        <v>1</v>
      </c>
      <c r="P67" s="99">
        <v>7</v>
      </c>
      <c r="R67" s="35">
        <f>SUM(S67:AH67)</f>
        <v>10</v>
      </c>
      <c r="S67" s="74">
        <f>COUNTIF(B67:P67,S1)</f>
        <v>0</v>
      </c>
      <c r="T67" s="70">
        <f>COUNTIF(B67:P67,T1)</f>
        <v>1</v>
      </c>
      <c r="U67" s="74">
        <f>COUNTIF(B67:P67,U1)</f>
        <v>0</v>
      </c>
      <c r="V67" s="70">
        <f>COUNTIF(B67:P67,V1)</f>
        <v>1</v>
      </c>
      <c r="W67" s="77">
        <f>COUNTIF(B67:P67,W1)</f>
        <v>1</v>
      </c>
      <c r="X67" s="80">
        <f>COUNTIF(B67:P67,X1)</f>
        <v>0</v>
      </c>
      <c r="Y67" s="89">
        <f>COUNTIF(B67:P67,Y1)</f>
        <v>1</v>
      </c>
      <c r="Z67" s="74">
        <f>COUNTIF(B67:P67,Z1)</f>
        <v>2</v>
      </c>
      <c r="AA67" s="74">
        <f>COUNTIF(B67:P67,AA1)</f>
        <v>0</v>
      </c>
      <c r="AB67" s="77">
        <f>COUNTIF(B67:P67,AB1)</f>
        <v>0</v>
      </c>
      <c r="AC67" s="77">
        <f>COUNTIF(B67:P67,AC1)</f>
        <v>1</v>
      </c>
      <c r="AD67" s="80">
        <f>COUNTIF(B67:P67,AD1)</f>
        <v>1</v>
      </c>
      <c r="AE67" s="77">
        <f>COUNTIF(B67:P67,AE1)</f>
        <v>0</v>
      </c>
      <c r="AF67" s="89">
        <f>COUNTIF(B67:P67,AF1)</f>
        <v>1</v>
      </c>
      <c r="AG67" s="89">
        <f>COUNTIF(B67:P67,AG1)</f>
        <v>0</v>
      </c>
      <c r="AH67" s="35">
        <f>COUNTIF(B67:P67,AH1)</f>
        <v>1</v>
      </c>
    </row>
    <row r="68" spans="1:34" ht="18" customHeight="1" x14ac:dyDescent="0.2">
      <c r="A68" s="27" t="s">
        <v>7</v>
      </c>
      <c r="B68" s="31">
        <v>5</v>
      </c>
      <c r="C68" s="32" t="s">
        <v>1</v>
      </c>
      <c r="D68" s="105">
        <v>6</v>
      </c>
      <c r="E68" s="100">
        <v>10</v>
      </c>
      <c r="F68" s="32" t="s">
        <v>1</v>
      </c>
      <c r="G68" s="25">
        <v>12</v>
      </c>
      <c r="H68" s="23">
        <v>2</v>
      </c>
      <c r="I68" s="32" t="s">
        <v>1</v>
      </c>
      <c r="J68" s="99">
        <v>3</v>
      </c>
      <c r="K68" s="104">
        <v>9</v>
      </c>
      <c r="L68" s="32" t="s">
        <v>1</v>
      </c>
      <c r="M68" s="30">
        <v>13</v>
      </c>
      <c r="N68" s="104">
        <v>3</v>
      </c>
      <c r="O68" s="32" t="s">
        <v>1</v>
      </c>
      <c r="P68" s="30">
        <v>8</v>
      </c>
      <c r="R68" s="35"/>
      <c r="S68" s="74"/>
      <c r="T68" s="70"/>
      <c r="U68" s="74"/>
      <c r="V68" s="70"/>
      <c r="W68" s="77"/>
      <c r="X68" s="80"/>
      <c r="Y68" s="89"/>
      <c r="Z68" s="74"/>
      <c r="AA68" s="74"/>
      <c r="AB68" s="77"/>
      <c r="AC68" s="77"/>
      <c r="AD68" s="80"/>
      <c r="AE68" s="77"/>
      <c r="AF68" s="89"/>
      <c r="AG68" s="89"/>
      <c r="AH68" s="35"/>
    </row>
    <row r="69" spans="1:34" ht="18" customHeight="1" x14ac:dyDescent="0.2">
      <c r="A69" s="27" t="s">
        <v>8</v>
      </c>
      <c r="B69" s="101">
        <v>7</v>
      </c>
      <c r="C69" s="32" t="s">
        <v>1</v>
      </c>
      <c r="D69" s="33">
        <v>8</v>
      </c>
      <c r="E69" s="31">
        <v>2</v>
      </c>
      <c r="F69" s="32" t="s">
        <v>1</v>
      </c>
      <c r="G69" s="105">
        <v>4</v>
      </c>
      <c r="H69" s="31">
        <v>6</v>
      </c>
      <c r="I69" s="32" t="s">
        <v>1</v>
      </c>
      <c r="J69" s="105">
        <v>7</v>
      </c>
      <c r="K69" s="31">
        <v>2</v>
      </c>
      <c r="L69" s="32" t="s">
        <v>1</v>
      </c>
      <c r="M69" s="105">
        <v>6</v>
      </c>
      <c r="N69" s="101">
        <v>1</v>
      </c>
      <c r="O69" s="32" t="s">
        <v>1</v>
      </c>
      <c r="P69" s="33">
        <v>6</v>
      </c>
    </row>
    <row r="70" spans="1:34" ht="18" customHeight="1" x14ac:dyDescent="0.2">
      <c r="A70" s="22" t="s">
        <v>15</v>
      </c>
      <c r="B70" s="100">
        <v>15</v>
      </c>
      <c r="C70" s="32" t="s">
        <v>1</v>
      </c>
      <c r="D70" s="25">
        <v>16</v>
      </c>
      <c r="E70" s="100">
        <v>1</v>
      </c>
      <c r="F70" s="32" t="s">
        <v>1</v>
      </c>
      <c r="G70" s="25">
        <v>3</v>
      </c>
      <c r="H70" s="100">
        <v>10</v>
      </c>
      <c r="I70" s="32" t="s">
        <v>1</v>
      </c>
      <c r="J70" s="25">
        <v>11</v>
      </c>
      <c r="K70" s="100">
        <v>10</v>
      </c>
      <c r="L70" s="32" t="s">
        <v>1</v>
      </c>
      <c r="M70" s="25">
        <v>14</v>
      </c>
      <c r="N70" s="100">
        <v>4</v>
      </c>
      <c r="O70" s="32" t="s">
        <v>1</v>
      </c>
      <c r="P70" s="25">
        <v>5</v>
      </c>
      <c r="R70" s="35">
        <f>SUM(S70:AH70)</f>
        <v>10</v>
      </c>
      <c r="S70" s="74">
        <f>COUNTIF(B70:P70,S1)</f>
        <v>1</v>
      </c>
      <c r="T70" s="70">
        <f>COUNTIF(B70:P70,T1)</f>
        <v>0</v>
      </c>
      <c r="U70" s="74">
        <f>COUNTIF(B70:P70,U1)</f>
        <v>1</v>
      </c>
      <c r="V70" s="70">
        <f>COUNTIF(B70:P70,V1)</f>
        <v>1</v>
      </c>
      <c r="W70" s="77">
        <f>COUNTIF(B70:P70,W1)</f>
        <v>1</v>
      </c>
      <c r="X70" s="80">
        <f>COUNTIF(B70:P70,X1)</f>
        <v>0</v>
      </c>
      <c r="Y70" s="89">
        <f>COUNTIF(B70:P70,Y1)</f>
        <v>0</v>
      </c>
      <c r="Z70" s="74">
        <f>COUNTIF(B70:P70,Z1)</f>
        <v>0</v>
      </c>
      <c r="AA70" s="74">
        <f>COUNTIF(B70:P70,AA1)</f>
        <v>0</v>
      </c>
      <c r="AB70" s="77">
        <f>COUNTIF(B70:P70,AB1)</f>
        <v>2</v>
      </c>
      <c r="AC70" s="77">
        <f>COUNTIF(B70:P70,AC1)</f>
        <v>1</v>
      </c>
      <c r="AD70" s="80">
        <f>COUNTIF(B70:P70,AD1)</f>
        <v>0</v>
      </c>
      <c r="AE70" s="77">
        <f>COUNTIF(B70:P70,AE1)</f>
        <v>0</v>
      </c>
      <c r="AF70" s="89">
        <f>COUNTIF(B70:P70,AF1)</f>
        <v>1</v>
      </c>
      <c r="AG70" s="89">
        <f>COUNTIF(B70:P70,AG1)</f>
        <v>1</v>
      </c>
      <c r="AH70" s="35">
        <f>COUNTIF(B70:P70,AH1)</f>
        <v>1</v>
      </c>
    </row>
    <row r="71" spans="1:34" ht="18" customHeight="1" x14ac:dyDescent="0.2">
      <c r="A71" s="27" t="s">
        <v>10</v>
      </c>
      <c r="B71" s="23">
        <v>13</v>
      </c>
      <c r="C71" s="32" t="s">
        <v>1</v>
      </c>
      <c r="D71" s="99">
        <v>14</v>
      </c>
      <c r="E71" s="104">
        <v>9</v>
      </c>
      <c r="F71" s="32" t="s">
        <v>1</v>
      </c>
      <c r="G71" s="30">
        <v>11</v>
      </c>
      <c r="H71" s="31">
        <v>9</v>
      </c>
      <c r="I71" s="32" t="s">
        <v>1</v>
      </c>
      <c r="J71" s="105">
        <v>12</v>
      </c>
      <c r="K71" s="31">
        <v>11</v>
      </c>
      <c r="L71" s="32" t="s">
        <v>1</v>
      </c>
      <c r="M71" s="105">
        <v>15</v>
      </c>
      <c r="N71" s="31">
        <v>12</v>
      </c>
      <c r="O71" s="32" t="s">
        <v>1</v>
      </c>
      <c r="P71" s="105">
        <v>13</v>
      </c>
    </row>
    <row r="72" spans="1:34" ht="18" customHeight="1" x14ac:dyDescent="0.2">
      <c r="A72" s="45" t="s">
        <v>31</v>
      </c>
      <c r="B72" s="100">
        <v>1</v>
      </c>
      <c r="C72" s="46" t="s">
        <v>1</v>
      </c>
      <c r="D72" s="44">
        <v>2</v>
      </c>
      <c r="E72" s="101">
        <v>13</v>
      </c>
      <c r="F72" s="48" t="s">
        <v>1</v>
      </c>
      <c r="G72" s="49">
        <v>15</v>
      </c>
      <c r="H72" s="100">
        <v>14</v>
      </c>
      <c r="I72" s="46" t="s">
        <v>1</v>
      </c>
      <c r="J72" s="44">
        <v>15</v>
      </c>
      <c r="K72" s="100">
        <v>1</v>
      </c>
      <c r="L72" s="46" t="s">
        <v>1</v>
      </c>
      <c r="M72" s="44">
        <v>5</v>
      </c>
      <c r="N72" s="100">
        <v>10</v>
      </c>
      <c r="O72" s="46" t="s">
        <v>1</v>
      </c>
      <c r="P72" s="44">
        <v>15</v>
      </c>
      <c r="Q72">
        <v>15</v>
      </c>
      <c r="R72" s="35">
        <f>SUM(S72:AH72)</f>
        <v>10</v>
      </c>
      <c r="S72" s="74">
        <f>COUNTIF(B72:P72,S1)</f>
        <v>2</v>
      </c>
      <c r="T72" s="70">
        <f>COUNTIF(B72:P72,T1)</f>
        <v>1</v>
      </c>
      <c r="U72" s="74">
        <f>COUNTIF(B72:P72,U1)</f>
        <v>0</v>
      </c>
      <c r="V72" s="70">
        <f>COUNTIF(B72:P72,V1)</f>
        <v>0</v>
      </c>
      <c r="W72" s="77">
        <f>COUNTIF(B72:P72,W1)</f>
        <v>1</v>
      </c>
      <c r="X72" s="80">
        <f>COUNTIF(B72:P72,X1)</f>
        <v>0</v>
      </c>
      <c r="Y72" s="89">
        <f>COUNTIF(B72:P72,Y1)</f>
        <v>0</v>
      </c>
      <c r="Z72" s="74">
        <f>COUNTIF(B72:P72,Z1)</f>
        <v>0</v>
      </c>
      <c r="AA72" s="74">
        <f>COUNTIF(B72:P72,AA1)</f>
        <v>0</v>
      </c>
      <c r="AB72" s="77">
        <f>COUNTIF(B72:P72,AB1)</f>
        <v>1</v>
      </c>
      <c r="AC72" s="77">
        <f>COUNTIF(B72:P72,AC1)</f>
        <v>0</v>
      </c>
      <c r="AD72" s="80">
        <f>COUNTIF(B72:P72,AD1)</f>
        <v>0</v>
      </c>
      <c r="AE72" s="77">
        <f>COUNTIF(B72:P72,AE1)</f>
        <v>1</v>
      </c>
      <c r="AF72" s="89">
        <f>COUNTIF(B72:P72,AF1)</f>
        <v>1</v>
      </c>
      <c r="AG72" s="89">
        <f>COUNTIF(B72:P72,AG1)</f>
        <v>3</v>
      </c>
      <c r="AH72" s="35">
        <f>COUNTIF(B72:P72,AH1)</f>
        <v>0</v>
      </c>
    </row>
    <row r="73" spans="1:34" ht="18" customHeight="1" thickBot="1" x14ac:dyDescent="0.25">
      <c r="A73" s="67" t="s">
        <v>32</v>
      </c>
      <c r="B73" s="67">
        <v>9</v>
      </c>
      <c r="C73" s="68" t="s">
        <v>1</v>
      </c>
      <c r="D73" s="123">
        <v>10</v>
      </c>
      <c r="E73" s="67">
        <v>5</v>
      </c>
      <c r="F73" s="68" t="s">
        <v>1</v>
      </c>
      <c r="G73" s="123">
        <v>7</v>
      </c>
      <c r="H73" s="124">
        <v>13</v>
      </c>
      <c r="I73" s="68" t="s">
        <v>1</v>
      </c>
      <c r="J73" s="69">
        <v>16</v>
      </c>
      <c r="K73" s="124">
        <v>12</v>
      </c>
      <c r="L73" s="68" t="s">
        <v>1</v>
      </c>
      <c r="M73" s="69">
        <v>16</v>
      </c>
      <c r="N73" s="124">
        <v>11</v>
      </c>
      <c r="O73" s="68" t="s">
        <v>1</v>
      </c>
      <c r="P73" s="69">
        <v>16</v>
      </c>
      <c r="Q73">
        <v>16</v>
      </c>
      <c r="R73" s="35">
        <f>SUM(S73:AH73)</f>
        <v>10</v>
      </c>
      <c r="S73" s="74">
        <f>COUNTIF(B73:P73,S1)</f>
        <v>0</v>
      </c>
      <c r="T73" s="70">
        <f>COUNTIF(B73:P73,T1)</f>
        <v>0</v>
      </c>
      <c r="U73" s="74">
        <f>COUNTIF(B73:P73,U1)</f>
        <v>0</v>
      </c>
      <c r="V73" s="70">
        <f>COUNTIF(B73:P73,V1)</f>
        <v>0</v>
      </c>
      <c r="W73" s="77">
        <f>COUNTIF(B73:P73,W1)</f>
        <v>1</v>
      </c>
      <c r="X73" s="80">
        <f>COUNTIF(B73:P73,X1)</f>
        <v>0</v>
      </c>
      <c r="Y73" s="89">
        <f>COUNTIF(B73:P73,Y1)</f>
        <v>1</v>
      </c>
      <c r="Z73" s="74">
        <f>COUNTIF(B73:P73,Z1)</f>
        <v>0</v>
      </c>
      <c r="AA73" s="74">
        <f>COUNTIF(B73:P73,AA1)</f>
        <v>1</v>
      </c>
      <c r="AB73" s="77">
        <f>COUNTIF(B73:P73,AB1)</f>
        <v>1</v>
      </c>
      <c r="AC73" s="77">
        <f>COUNTIF(B73:P73,AC1)</f>
        <v>1</v>
      </c>
      <c r="AD73" s="80">
        <f>COUNTIF(B73:P73,AD1)</f>
        <v>1</v>
      </c>
      <c r="AE73" s="77">
        <f>COUNTIF(B73:P73,AE1)</f>
        <v>1</v>
      </c>
      <c r="AF73" s="89">
        <f>COUNTIF(B73:P73,AF1)</f>
        <v>0</v>
      </c>
      <c r="AG73" s="89">
        <f>COUNTIF(B73:P73,AG1)</f>
        <v>0</v>
      </c>
      <c r="AH73" s="35">
        <f>COUNTIF(B73:P73,AH1)</f>
        <v>3</v>
      </c>
    </row>
    <row r="74" spans="1:34" ht="18" customHeight="1" x14ac:dyDescent="0.2">
      <c r="B74" s="29"/>
      <c r="C74" s="122"/>
      <c r="D74" s="29"/>
      <c r="E74"/>
      <c r="G74"/>
      <c r="H74"/>
      <c r="J74"/>
      <c r="K74"/>
      <c r="M74"/>
      <c r="Q74" s="29"/>
    </row>
    <row r="75" spans="1:34" ht="18" customHeight="1" thickBot="1" x14ac:dyDescent="0.25">
      <c r="A75" s="128">
        <f>A64+14</f>
        <v>43884</v>
      </c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</row>
    <row r="76" spans="1:34" ht="18" customHeight="1" thickBot="1" x14ac:dyDescent="0.25">
      <c r="A76" s="1" t="s">
        <v>0</v>
      </c>
      <c r="B76" s="125">
        <v>0.60416666666666663</v>
      </c>
      <c r="C76" s="126"/>
      <c r="D76" s="127"/>
      <c r="E76" s="125">
        <v>0.61805555555555558</v>
      </c>
      <c r="F76" s="126"/>
      <c r="G76" s="127"/>
      <c r="H76" s="125">
        <v>0.63194444444444442</v>
      </c>
      <c r="I76" s="126"/>
      <c r="J76" s="127"/>
      <c r="K76" s="125">
        <v>0.64583333333333337</v>
      </c>
      <c r="L76" s="126"/>
      <c r="M76" s="127"/>
      <c r="N76" s="125">
        <v>0.65972222222222221</v>
      </c>
      <c r="O76" s="126"/>
      <c r="P76" s="127"/>
    </row>
    <row r="77" spans="1:34" ht="18" customHeight="1" x14ac:dyDescent="0.2">
      <c r="A77" s="22" t="s">
        <v>6</v>
      </c>
      <c r="B77" s="23">
        <v>11</v>
      </c>
      <c r="C77" s="24" t="s">
        <v>1</v>
      </c>
      <c r="D77" s="99">
        <v>13</v>
      </c>
      <c r="E77" s="23">
        <v>4</v>
      </c>
      <c r="F77" s="24" t="s">
        <v>1</v>
      </c>
      <c r="G77" s="99">
        <v>7</v>
      </c>
      <c r="H77" s="100">
        <v>7</v>
      </c>
      <c r="I77" s="24" t="s">
        <v>1</v>
      </c>
      <c r="J77" s="25">
        <v>15</v>
      </c>
      <c r="K77" s="100">
        <v>7</v>
      </c>
      <c r="L77" s="24" t="s">
        <v>1</v>
      </c>
      <c r="M77" s="25">
        <v>16</v>
      </c>
      <c r="N77" s="23">
        <v>6</v>
      </c>
      <c r="O77" s="24" t="s">
        <v>1</v>
      </c>
      <c r="P77" s="99">
        <v>16</v>
      </c>
    </row>
    <row r="78" spans="1:34" ht="18" customHeight="1" x14ac:dyDescent="0.2">
      <c r="A78" s="22" t="s">
        <v>14</v>
      </c>
      <c r="B78" s="100">
        <v>12</v>
      </c>
      <c r="C78" s="24" t="s">
        <v>1</v>
      </c>
      <c r="D78" s="25" t="s">
        <v>91</v>
      </c>
      <c r="E78" s="100">
        <v>11</v>
      </c>
      <c r="F78" s="24" t="s">
        <v>1</v>
      </c>
      <c r="G78" s="25" t="s">
        <v>91</v>
      </c>
      <c r="H78" s="100">
        <v>6</v>
      </c>
      <c r="I78" s="24" t="s">
        <v>1</v>
      </c>
      <c r="J78" s="25" t="s">
        <v>91</v>
      </c>
      <c r="K78" s="100">
        <v>5</v>
      </c>
      <c r="L78" s="24" t="s">
        <v>1</v>
      </c>
      <c r="M78" s="25" t="s">
        <v>91</v>
      </c>
      <c r="N78" s="100">
        <v>4</v>
      </c>
      <c r="O78" s="24" t="s">
        <v>1</v>
      </c>
      <c r="P78" s="25" t="s">
        <v>91</v>
      </c>
      <c r="R78" s="35">
        <f>SUM(S78:AH78)</f>
        <v>5</v>
      </c>
      <c r="S78" s="74">
        <f>COUNTIF(B78:P78,S1)</f>
        <v>0</v>
      </c>
      <c r="T78" s="70">
        <f>COUNTIF(B78:P78,T1)</f>
        <v>0</v>
      </c>
      <c r="U78" s="74">
        <f>COUNTIF(B78:P78,U1)</f>
        <v>0</v>
      </c>
      <c r="V78" s="70">
        <f>COUNTIF(B78:P78,V1)</f>
        <v>1</v>
      </c>
      <c r="W78" s="77">
        <f>COUNTIF(B78:P78,W1)</f>
        <v>1</v>
      </c>
      <c r="X78" s="80">
        <f>COUNTIF(B78:P78,X1)</f>
        <v>1</v>
      </c>
      <c r="Y78" s="89">
        <f>COUNTIF(B78:P78,Y1)</f>
        <v>0</v>
      </c>
      <c r="Z78" s="74">
        <f>COUNTIF(B78:P78,Z1)</f>
        <v>0</v>
      </c>
      <c r="AA78" s="74">
        <f>COUNTIF(B78:P78,AA1)</f>
        <v>0</v>
      </c>
      <c r="AB78" s="77">
        <f>COUNTIF(B78:P78,AB1)</f>
        <v>0</v>
      </c>
      <c r="AC78" s="77">
        <f>COUNTIF(B78:P78,AC1)</f>
        <v>1</v>
      </c>
      <c r="AD78" s="80">
        <f>COUNTIF(B78:P78,AD1)</f>
        <v>1</v>
      </c>
      <c r="AE78" s="77">
        <f>COUNTIF(B78:P78,AE1)</f>
        <v>0</v>
      </c>
      <c r="AF78" s="89">
        <f>COUNTIF(B78:P78,AF1)</f>
        <v>0</v>
      </c>
      <c r="AG78" s="89">
        <f>COUNTIF(B78:P78,AG1)</f>
        <v>0</v>
      </c>
      <c r="AH78" s="35">
        <f>COUNTIF(B78:P78,AH1)</f>
        <v>0</v>
      </c>
    </row>
    <row r="79" spans="1:34" ht="18" customHeight="1" x14ac:dyDescent="0.2">
      <c r="A79" s="27" t="s">
        <v>7</v>
      </c>
      <c r="B79" s="104">
        <v>3</v>
      </c>
      <c r="C79" s="29" t="s">
        <v>1</v>
      </c>
      <c r="D79" s="30">
        <v>5</v>
      </c>
      <c r="E79" s="104">
        <v>12</v>
      </c>
      <c r="F79" s="29" t="s">
        <v>1</v>
      </c>
      <c r="G79" s="30">
        <v>15</v>
      </c>
      <c r="H79" s="104">
        <v>4</v>
      </c>
      <c r="I79" s="29" t="s">
        <v>1</v>
      </c>
      <c r="J79" s="30">
        <v>12</v>
      </c>
      <c r="K79" s="104">
        <v>6</v>
      </c>
      <c r="L79" s="29" t="s">
        <v>1</v>
      </c>
      <c r="M79" s="30">
        <v>15</v>
      </c>
      <c r="N79" s="28">
        <v>7</v>
      </c>
      <c r="O79" s="29" t="s">
        <v>1</v>
      </c>
      <c r="P79" s="103">
        <v>9</v>
      </c>
      <c r="R79" s="35"/>
      <c r="S79" s="74"/>
      <c r="T79" s="70"/>
      <c r="U79" s="74"/>
      <c r="V79" s="70"/>
      <c r="W79" s="77"/>
      <c r="X79" s="80"/>
      <c r="Y79" s="89"/>
      <c r="Z79" s="74"/>
      <c r="AA79" s="74"/>
      <c r="AB79" s="77"/>
      <c r="AC79" s="77"/>
      <c r="AD79" s="80"/>
      <c r="AE79" s="77"/>
      <c r="AF79" s="89"/>
      <c r="AG79" s="89"/>
      <c r="AH79" s="35"/>
    </row>
    <row r="80" spans="1:34" ht="18" customHeight="1" x14ac:dyDescent="0.2">
      <c r="A80" s="27" t="s">
        <v>8</v>
      </c>
      <c r="B80" s="31">
        <v>9</v>
      </c>
      <c r="C80" s="32" t="s">
        <v>1</v>
      </c>
      <c r="D80" s="105">
        <v>15</v>
      </c>
      <c r="E80" s="101">
        <v>3</v>
      </c>
      <c r="F80" s="32" t="s">
        <v>1</v>
      </c>
      <c r="G80" s="33">
        <v>6</v>
      </c>
      <c r="H80" s="31">
        <v>8</v>
      </c>
      <c r="I80" s="32" t="s">
        <v>1</v>
      </c>
      <c r="J80" s="105">
        <v>16</v>
      </c>
      <c r="K80" s="101">
        <v>4</v>
      </c>
      <c r="L80" s="32" t="s">
        <v>1</v>
      </c>
      <c r="M80" s="33">
        <v>13</v>
      </c>
      <c r="N80" s="101">
        <v>3</v>
      </c>
      <c r="O80" s="32" t="s">
        <v>1</v>
      </c>
      <c r="P80" s="33">
        <v>13</v>
      </c>
    </row>
    <row r="81" spans="1:34" ht="18" customHeight="1" x14ac:dyDescent="0.2">
      <c r="A81" s="22" t="s">
        <v>15</v>
      </c>
      <c r="B81" s="100">
        <v>4</v>
      </c>
      <c r="C81" s="24" t="s">
        <v>1</v>
      </c>
      <c r="D81" s="25">
        <v>6</v>
      </c>
      <c r="E81" s="104">
        <v>9</v>
      </c>
      <c r="F81" s="29" t="s">
        <v>1</v>
      </c>
      <c r="G81" s="30">
        <v>16</v>
      </c>
      <c r="H81" s="100">
        <v>5</v>
      </c>
      <c r="I81" s="24" t="s">
        <v>1</v>
      </c>
      <c r="J81" s="25">
        <v>13</v>
      </c>
      <c r="K81" s="31">
        <v>8</v>
      </c>
      <c r="L81" s="32" t="s">
        <v>1</v>
      </c>
      <c r="M81" s="105">
        <v>9</v>
      </c>
      <c r="N81" s="100">
        <v>5</v>
      </c>
      <c r="O81" s="24" t="s">
        <v>1</v>
      </c>
      <c r="P81" s="25">
        <v>15</v>
      </c>
      <c r="R81" s="35">
        <f>SUM(S81:AH81)</f>
        <v>10</v>
      </c>
      <c r="S81" s="74">
        <f>COUNTIF(B81:P81,S1)</f>
        <v>0</v>
      </c>
      <c r="T81" s="70">
        <f>COUNTIF(B81:P81,T1)</f>
        <v>0</v>
      </c>
      <c r="U81" s="74">
        <f>COUNTIF(B81:P81,U1)</f>
        <v>0</v>
      </c>
      <c r="V81" s="70">
        <f>COUNTIF(B81:P81,V1)</f>
        <v>1</v>
      </c>
      <c r="W81" s="77">
        <f>COUNTIF(B81:P81,W1)</f>
        <v>2</v>
      </c>
      <c r="X81" s="80">
        <f>COUNTIF(B81:P81,X1)</f>
        <v>1</v>
      </c>
      <c r="Y81" s="89">
        <f>COUNTIF(B81:P81,Y1)</f>
        <v>0</v>
      </c>
      <c r="Z81" s="74">
        <f>COUNTIF(B81:P81,Z1)</f>
        <v>1</v>
      </c>
      <c r="AA81" s="74">
        <f>COUNTIF(B81:P81,AA1)</f>
        <v>2</v>
      </c>
      <c r="AB81" s="77">
        <f>COUNTIF(B81:P81,AB1)</f>
        <v>0</v>
      </c>
      <c r="AC81" s="77">
        <f>COUNTIF(B81:P81,AC1)</f>
        <v>0</v>
      </c>
      <c r="AD81" s="80">
        <f>COUNTIF(B81:P81,AD1)</f>
        <v>0</v>
      </c>
      <c r="AE81" s="77">
        <f>COUNTIF(B81:P81,AE1)</f>
        <v>1</v>
      </c>
      <c r="AF81" s="89">
        <f>COUNTIF(B81:P81,AF1)</f>
        <v>0</v>
      </c>
      <c r="AG81" s="89">
        <f>COUNTIF(B81:P81,AG1)</f>
        <v>1</v>
      </c>
      <c r="AH81" s="35">
        <f>COUNTIF(B81:P81,AH1)</f>
        <v>1</v>
      </c>
    </row>
    <row r="82" spans="1:34" ht="18" customHeight="1" x14ac:dyDescent="0.2">
      <c r="A82" s="27" t="s">
        <v>10</v>
      </c>
      <c r="B82" s="101">
        <v>2</v>
      </c>
      <c r="C82" s="32" t="s">
        <v>1</v>
      </c>
      <c r="D82" s="33">
        <v>8</v>
      </c>
      <c r="E82" s="101">
        <v>10</v>
      </c>
      <c r="F82" s="32" t="s">
        <v>1</v>
      </c>
      <c r="G82" s="33">
        <v>13</v>
      </c>
      <c r="H82" s="101">
        <v>3</v>
      </c>
      <c r="I82" s="32" t="s">
        <v>1</v>
      </c>
      <c r="J82" s="33">
        <v>11</v>
      </c>
      <c r="K82" s="100">
        <v>3</v>
      </c>
      <c r="L82" s="24" t="s">
        <v>1</v>
      </c>
      <c r="M82" s="25">
        <v>12</v>
      </c>
      <c r="N82" s="101">
        <v>8</v>
      </c>
      <c r="O82" s="32" t="s">
        <v>1</v>
      </c>
      <c r="P82" s="33">
        <v>10</v>
      </c>
    </row>
    <row r="83" spans="1:34" ht="18" customHeight="1" x14ac:dyDescent="0.2">
      <c r="A83" s="45" t="s">
        <v>31</v>
      </c>
      <c r="B83" s="100">
        <v>1</v>
      </c>
      <c r="C83" s="46" t="s">
        <v>1</v>
      </c>
      <c r="D83" s="44">
        <v>7</v>
      </c>
      <c r="E83" s="100">
        <v>1</v>
      </c>
      <c r="F83" s="46" t="s">
        <v>1</v>
      </c>
      <c r="G83" s="44">
        <v>8</v>
      </c>
      <c r="H83" s="100">
        <v>1</v>
      </c>
      <c r="I83" s="46" t="s">
        <v>1</v>
      </c>
      <c r="J83" s="44">
        <v>9</v>
      </c>
      <c r="K83" s="100">
        <v>1</v>
      </c>
      <c r="L83" s="46" t="s">
        <v>1</v>
      </c>
      <c r="M83" s="44">
        <v>10</v>
      </c>
      <c r="N83" s="100">
        <v>1</v>
      </c>
      <c r="O83" s="46" t="s">
        <v>1</v>
      </c>
      <c r="P83" s="44">
        <v>11</v>
      </c>
      <c r="Q83">
        <v>1</v>
      </c>
      <c r="R83" s="35">
        <f>SUM(S83:AH83)</f>
        <v>10</v>
      </c>
      <c r="S83" s="74">
        <f>COUNTIF(B83:P83,S1)</f>
        <v>5</v>
      </c>
      <c r="T83" s="70">
        <f>COUNTIF(B83:P83,T1)</f>
        <v>0</v>
      </c>
      <c r="U83" s="74">
        <f>COUNTIF(B83:P83,U1)</f>
        <v>0</v>
      </c>
      <c r="V83" s="70">
        <f>COUNTIF(B83:P83,V1)</f>
        <v>0</v>
      </c>
      <c r="W83" s="77">
        <f>COUNTIF(B83:P83,W1)</f>
        <v>0</v>
      </c>
      <c r="X83" s="80">
        <f>COUNTIF(B83:P83,X1)</f>
        <v>0</v>
      </c>
      <c r="Y83" s="89">
        <f>COUNTIF(B83:P83,Y1)</f>
        <v>1</v>
      </c>
      <c r="Z83" s="74">
        <f>COUNTIF(B83:P83,Z1)</f>
        <v>1</v>
      </c>
      <c r="AA83" s="74">
        <f>COUNTIF(B83:P83,AA1)</f>
        <v>1</v>
      </c>
      <c r="AB83" s="77">
        <f>COUNTIF(B83:P83,AB1)</f>
        <v>1</v>
      </c>
      <c r="AC83" s="77">
        <f>COUNTIF(B83:P83,AC1)</f>
        <v>1</v>
      </c>
      <c r="AD83" s="80">
        <f>COUNTIF(B83:P83,AD1)</f>
        <v>0</v>
      </c>
      <c r="AE83" s="77">
        <f>COUNTIF(B83:P83,AE1)</f>
        <v>0</v>
      </c>
      <c r="AF83" s="89">
        <f>COUNTIF(B83:P83,AF1)</f>
        <v>0</v>
      </c>
      <c r="AG83" s="89">
        <f>COUNTIF(B83:P83,AG1)</f>
        <v>0</v>
      </c>
      <c r="AH83" s="35">
        <f>COUNTIF(B83:P83,AH1)</f>
        <v>0</v>
      </c>
    </row>
    <row r="84" spans="1:34" ht="18" customHeight="1" thickBot="1" x14ac:dyDescent="0.25">
      <c r="A84" s="67" t="s">
        <v>32</v>
      </c>
      <c r="B84" s="124">
        <v>10</v>
      </c>
      <c r="C84" s="68" t="s">
        <v>1</v>
      </c>
      <c r="D84" s="69">
        <v>16</v>
      </c>
      <c r="E84" s="124">
        <v>2</v>
      </c>
      <c r="F84" s="68" t="s">
        <v>1</v>
      </c>
      <c r="G84" s="69">
        <v>5</v>
      </c>
      <c r="H84" s="124">
        <v>2</v>
      </c>
      <c r="I84" s="68" t="s">
        <v>1</v>
      </c>
      <c r="J84" s="69">
        <v>10</v>
      </c>
      <c r="K84" s="124">
        <v>2</v>
      </c>
      <c r="L84" s="68" t="s">
        <v>1</v>
      </c>
      <c r="M84" s="69">
        <v>11</v>
      </c>
      <c r="N84" s="124">
        <v>2</v>
      </c>
      <c r="O84" s="68" t="s">
        <v>1</v>
      </c>
      <c r="P84" s="69">
        <v>12</v>
      </c>
      <c r="Q84">
        <v>2</v>
      </c>
      <c r="R84" s="35">
        <f>SUM(S84:AH84)</f>
        <v>10</v>
      </c>
      <c r="S84" s="74">
        <f>COUNTIF(B84:P84,S1)</f>
        <v>0</v>
      </c>
      <c r="T84" s="70">
        <f>COUNTIF(B84:P84,T1)</f>
        <v>4</v>
      </c>
      <c r="U84" s="74">
        <f>COUNTIF(B84:P84,U1)</f>
        <v>0</v>
      </c>
      <c r="V84" s="70">
        <f>COUNTIF(B84:P84,V1)</f>
        <v>0</v>
      </c>
      <c r="W84" s="77">
        <f>COUNTIF(B84:P84,W1)</f>
        <v>1</v>
      </c>
      <c r="X84" s="80">
        <f>COUNTIF(B84:P84,X1)</f>
        <v>0</v>
      </c>
      <c r="Y84" s="89">
        <f>COUNTIF(B84:P84,Y1)</f>
        <v>0</v>
      </c>
      <c r="Z84" s="74">
        <f>COUNTIF(B84:P84,Z1)</f>
        <v>0</v>
      </c>
      <c r="AA84" s="74">
        <f>COUNTIF(B84:P84,AA1)</f>
        <v>0</v>
      </c>
      <c r="AB84" s="77">
        <f>COUNTIF(B84:P84,AB1)</f>
        <v>2</v>
      </c>
      <c r="AC84" s="77">
        <f>COUNTIF(B84:P84,AC1)</f>
        <v>1</v>
      </c>
      <c r="AD84" s="80">
        <f>COUNTIF(B84:P84,AD1)</f>
        <v>1</v>
      </c>
      <c r="AE84" s="77">
        <f>COUNTIF(B84:P84,AE1)</f>
        <v>0</v>
      </c>
      <c r="AF84" s="89">
        <f>COUNTIF(B84:P84,AF1)</f>
        <v>0</v>
      </c>
      <c r="AG84" s="89">
        <f>COUNTIF(B84:P84,AG1)</f>
        <v>0</v>
      </c>
      <c r="AH84" s="35">
        <f>COUNTIF(B84:P84,AH1)</f>
        <v>1</v>
      </c>
    </row>
    <row r="85" spans="1:34" ht="18" customHeight="1" x14ac:dyDescent="0.2">
      <c r="A85" s="2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29"/>
    </row>
    <row r="86" spans="1:34" ht="18" customHeight="1" thickBot="1" x14ac:dyDescent="0.25">
      <c r="A86" s="128">
        <f>A75+7</f>
        <v>43891</v>
      </c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</row>
    <row r="87" spans="1:34" ht="18" customHeight="1" thickBot="1" x14ac:dyDescent="0.25">
      <c r="A87" s="1" t="s">
        <v>0</v>
      </c>
      <c r="B87" s="125">
        <v>0.60416666666666663</v>
      </c>
      <c r="C87" s="126"/>
      <c r="D87" s="127"/>
      <c r="E87" s="125">
        <v>0.61805555555555558</v>
      </c>
      <c r="F87" s="126"/>
      <c r="G87" s="127"/>
      <c r="H87" s="125">
        <v>0.63194444444444442</v>
      </c>
      <c r="I87" s="126"/>
      <c r="J87" s="127"/>
      <c r="K87" s="125">
        <v>0.64583333333333337</v>
      </c>
      <c r="L87" s="126"/>
      <c r="M87" s="127"/>
      <c r="N87" s="125">
        <v>0.65972222222222221</v>
      </c>
      <c r="O87" s="126"/>
      <c r="P87" s="127"/>
    </row>
    <row r="88" spans="1:34" ht="18" customHeight="1" x14ac:dyDescent="0.2">
      <c r="A88" s="22" t="s">
        <v>6</v>
      </c>
      <c r="B88" s="101">
        <v>3</v>
      </c>
      <c r="C88" s="32" t="s">
        <v>1</v>
      </c>
      <c r="D88" s="33">
        <v>14</v>
      </c>
      <c r="E88" s="118">
        <v>2</v>
      </c>
      <c r="F88" s="37" t="s">
        <v>1</v>
      </c>
      <c r="G88" s="38">
        <v>14</v>
      </c>
      <c r="H88" s="101">
        <v>2</v>
      </c>
      <c r="I88" s="32" t="s">
        <v>1</v>
      </c>
      <c r="J88" s="33" t="s">
        <v>93</v>
      </c>
      <c r="K88" s="101">
        <v>2</v>
      </c>
      <c r="L88" s="32" t="s">
        <v>1</v>
      </c>
      <c r="M88" s="33">
        <v>16</v>
      </c>
      <c r="N88" s="101">
        <v>3</v>
      </c>
      <c r="O88" s="32" t="s">
        <v>1</v>
      </c>
      <c r="P88" s="33">
        <v>10</v>
      </c>
      <c r="Q88" s="29" t="s">
        <v>9</v>
      </c>
      <c r="R88" s="29" t="s">
        <v>9</v>
      </c>
      <c r="S88" s="83" t="s">
        <v>9</v>
      </c>
    </row>
    <row r="89" spans="1:34" ht="18" customHeight="1" x14ac:dyDescent="0.2">
      <c r="A89" s="22" t="s">
        <v>14</v>
      </c>
      <c r="B89" s="100">
        <v>4</v>
      </c>
      <c r="C89" s="24" t="s">
        <v>1</v>
      </c>
      <c r="D89" s="25" t="s">
        <v>93</v>
      </c>
      <c r="E89" s="23">
        <v>5</v>
      </c>
      <c r="F89" s="24" t="s">
        <v>1</v>
      </c>
      <c r="G89" s="99">
        <v>9</v>
      </c>
      <c r="H89" s="100">
        <v>4</v>
      </c>
      <c r="I89" s="24" t="s">
        <v>1</v>
      </c>
      <c r="J89" s="25">
        <v>9</v>
      </c>
      <c r="K89" s="100">
        <v>8</v>
      </c>
      <c r="L89" s="24" t="s">
        <v>1</v>
      </c>
      <c r="M89" s="25">
        <v>14</v>
      </c>
      <c r="N89" s="100">
        <v>5</v>
      </c>
      <c r="O89" s="24" t="s">
        <v>1</v>
      </c>
      <c r="P89" s="25">
        <v>12</v>
      </c>
      <c r="R89">
        <f>SUM(S89:AH89)</f>
        <v>9</v>
      </c>
      <c r="S89" s="74">
        <f>COUNTIF(B89:P89,S1)</f>
        <v>0</v>
      </c>
      <c r="T89" s="70">
        <f>COUNTIF(B89:P89,T1)</f>
        <v>0</v>
      </c>
      <c r="U89" s="74">
        <f>COUNTIF(B89:P89,U1)</f>
        <v>0</v>
      </c>
      <c r="V89" s="70">
        <f>COUNTIF(B89:P89,V1)</f>
        <v>2</v>
      </c>
      <c r="W89" s="77">
        <f>COUNTIF(B89:P89,W1)</f>
        <v>2</v>
      </c>
      <c r="X89" s="80">
        <f>COUNTIF(B89:P89,X1)</f>
        <v>0</v>
      </c>
      <c r="Y89" s="89">
        <f>COUNTIF(B89:P89,Y1)</f>
        <v>0</v>
      </c>
      <c r="Z89" s="74">
        <f>COUNTIF(B89:P89,Z1)</f>
        <v>1</v>
      </c>
      <c r="AA89" s="74">
        <f>COUNTIF(B89:P89,AA1)</f>
        <v>2</v>
      </c>
      <c r="AB89" s="77">
        <f>COUNTIF(B89:P89,AB1)</f>
        <v>0</v>
      </c>
      <c r="AC89" s="77">
        <f>COUNTIF(B89:P89,AC1)</f>
        <v>0</v>
      </c>
      <c r="AD89" s="80">
        <f>COUNTIF(B89:P89,AD1)</f>
        <v>1</v>
      </c>
      <c r="AE89" s="77">
        <f>COUNTIF(B89:P89,AE1)</f>
        <v>0</v>
      </c>
      <c r="AF89" s="89">
        <f>COUNTIF(B89:P89,AF1)</f>
        <v>1</v>
      </c>
      <c r="AG89" s="89">
        <f>COUNTIF(B89:P89,AG1)</f>
        <v>0</v>
      </c>
      <c r="AH89" s="35">
        <f>COUNTIF(B89:P89,AH1)</f>
        <v>0</v>
      </c>
    </row>
    <row r="90" spans="1:34" ht="18" customHeight="1" x14ac:dyDescent="0.2">
      <c r="A90" s="27" t="s">
        <v>7</v>
      </c>
      <c r="B90" s="31">
        <v>5</v>
      </c>
      <c r="C90" s="32" t="s">
        <v>1</v>
      </c>
      <c r="D90" s="105">
        <v>16</v>
      </c>
      <c r="E90" s="101">
        <v>3</v>
      </c>
      <c r="F90" s="32" t="s">
        <v>1</v>
      </c>
      <c r="G90" s="33" t="s">
        <v>93</v>
      </c>
      <c r="H90" s="31">
        <v>3</v>
      </c>
      <c r="I90" s="32" t="s">
        <v>1</v>
      </c>
      <c r="J90" s="105">
        <v>16</v>
      </c>
      <c r="K90" s="101">
        <v>5</v>
      </c>
      <c r="L90" s="32" t="s">
        <v>1</v>
      </c>
      <c r="M90" s="33">
        <v>11</v>
      </c>
      <c r="N90" s="100">
        <v>4</v>
      </c>
      <c r="O90" s="24" t="s">
        <v>1</v>
      </c>
      <c r="P90" s="25">
        <v>11</v>
      </c>
    </row>
    <row r="91" spans="1:34" ht="18" customHeight="1" x14ac:dyDescent="0.2">
      <c r="A91" s="27" t="s">
        <v>8</v>
      </c>
      <c r="B91" s="100">
        <v>8</v>
      </c>
      <c r="C91" s="24" t="s">
        <v>1</v>
      </c>
      <c r="D91" s="25">
        <v>11</v>
      </c>
      <c r="E91" s="100">
        <v>7</v>
      </c>
      <c r="F91" s="24" t="s">
        <v>1</v>
      </c>
      <c r="G91" s="25">
        <v>11</v>
      </c>
      <c r="H91" s="23">
        <v>5</v>
      </c>
      <c r="I91" s="24" t="s">
        <v>1</v>
      </c>
      <c r="J91" s="99">
        <v>10</v>
      </c>
      <c r="K91" s="100">
        <v>3</v>
      </c>
      <c r="L91" s="24" t="s">
        <v>1</v>
      </c>
      <c r="M91" s="25">
        <v>9</v>
      </c>
      <c r="N91" s="31">
        <v>1</v>
      </c>
      <c r="O91" s="32" t="s">
        <v>1</v>
      </c>
      <c r="P91" s="105">
        <v>16</v>
      </c>
    </row>
    <row r="92" spans="1:34" ht="18" customHeight="1" x14ac:dyDescent="0.2">
      <c r="A92" s="22" t="s">
        <v>15</v>
      </c>
      <c r="B92" s="31">
        <v>2</v>
      </c>
      <c r="C92" s="32" t="s">
        <v>1</v>
      </c>
      <c r="D92" s="105">
        <v>13</v>
      </c>
      <c r="E92" s="23">
        <v>6</v>
      </c>
      <c r="F92" s="24" t="s">
        <v>1</v>
      </c>
      <c r="G92" s="99">
        <v>10</v>
      </c>
      <c r="H92" s="101">
        <v>1</v>
      </c>
      <c r="I92" s="32" t="s">
        <v>1</v>
      </c>
      <c r="J92" s="33">
        <v>14</v>
      </c>
      <c r="K92" s="100">
        <v>1</v>
      </c>
      <c r="L92" s="24" t="s">
        <v>1</v>
      </c>
      <c r="M92" s="25" t="s">
        <v>93</v>
      </c>
      <c r="N92" s="100">
        <v>8</v>
      </c>
      <c r="O92" s="24" t="s">
        <v>1</v>
      </c>
      <c r="P92" s="25" t="s">
        <v>93</v>
      </c>
      <c r="R92">
        <f>SUM(S92:AH92)</f>
        <v>8</v>
      </c>
      <c r="S92" s="74">
        <f>COUNTIF(B92:P92,S1)</f>
        <v>2</v>
      </c>
      <c r="T92" s="70">
        <f>COUNTIF(B92:P92,T1)</f>
        <v>1</v>
      </c>
      <c r="U92" s="74">
        <f>COUNTIF(B92:P92,U1)</f>
        <v>0</v>
      </c>
      <c r="V92" s="70">
        <f>COUNTIF(B92:P92,V1)</f>
        <v>0</v>
      </c>
      <c r="W92" s="77">
        <f>COUNTIF(B92:P92,W1)</f>
        <v>0</v>
      </c>
      <c r="X92" s="80">
        <f>COUNTIF(B92:P92,X1)</f>
        <v>1</v>
      </c>
      <c r="Y92" s="89">
        <f>COUNTIF(B92:P92,Y1)</f>
        <v>0</v>
      </c>
      <c r="Z92" s="74">
        <f>COUNTIF(B92:P92,Z1)</f>
        <v>1</v>
      </c>
      <c r="AA92" s="74">
        <f>COUNTIF(B92:P92,AA1)</f>
        <v>0</v>
      </c>
      <c r="AB92" s="77">
        <f>COUNTIF(B92:P92,AB1)</f>
        <v>1</v>
      </c>
      <c r="AC92" s="77">
        <f>COUNTIF(B92:P92,AC1)</f>
        <v>0</v>
      </c>
      <c r="AD92" s="80">
        <f>COUNTIF(B92:P92,AD1)</f>
        <v>0</v>
      </c>
      <c r="AE92" s="77">
        <f>COUNTIF(B92:P92,AE1)</f>
        <v>1</v>
      </c>
      <c r="AF92" s="89">
        <f>COUNTIF(B92:P92,AF1)</f>
        <v>1</v>
      </c>
      <c r="AG92" s="89">
        <f>COUNTIF(B92:P92,AG1)</f>
        <v>0</v>
      </c>
      <c r="AH92" s="35">
        <f>COUNTIF(B92:P92,AH1)</f>
        <v>0</v>
      </c>
    </row>
    <row r="93" spans="1:34" ht="18" customHeight="1" x14ac:dyDescent="0.2">
      <c r="A93" s="27" t="s">
        <v>10</v>
      </c>
      <c r="B93" s="23">
        <v>1</v>
      </c>
      <c r="C93" s="24" t="s">
        <v>1</v>
      </c>
      <c r="D93" s="99">
        <v>12</v>
      </c>
      <c r="E93" s="28">
        <v>8</v>
      </c>
      <c r="F93" s="29" t="s">
        <v>1</v>
      </c>
      <c r="G93" s="103">
        <v>12</v>
      </c>
      <c r="H93" s="23">
        <v>8</v>
      </c>
      <c r="I93" s="24" t="s">
        <v>1</v>
      </c>
      <c r="J93" s="99">
        <v>13</v>
      </c>
      <c r="K93" s="31">
        <v>4</v>
      </c>
      <c r="L93" s="32" t="s">
        <v>1</v>
      </c>
      <c r="M93" s="105">
        <v>10</v>
      </c>
      <c r="N93" s="31">
        <v>2</v>
      </c>
      <c r="O93" s="32" t="s">
        <v>1</v>
      </c>
      <c r="P93" s="105">
        <v>9</v>
      </c>
    </row>
    <row r="94" spans="1:34" ht="18" customHeight="1" x14ac:dyDescent="0.2">
      <c r="A94" s="45" t="s">
        <v>31</v>
      </c>
      <c r="B94" s="100">
        <v>7</v>
      </c>
      <c r="C94" s="46" t="s">
        <v>1</v>
      </c>
      <c r="D94" s="44">
        <v>10</v>
      </c>
      <c r="E94" s="47">
        <v>4</v>
      </c>
      <c r="F94" s="48" t="s">
        <v>1</v>
      </c>
      <c r="G94" s="105">
        <v>16</v>
      </c>
      <c r="H94" s="100">
        <v>6</v>
      </c>
      <c r="I94" s="46" t="s">
        <v>1</v>
      </c>
      <c r="J94" s="44">
        <v>11</v>
      </c>
      <c r="K94" s="45">
        <v>6</v>
      </c>
      <c r="L94" s="46" t="s">
        <v>1</v>
      </c>
      <c r="M94" s="99">
        <v>12</v>
      </c>
      <c r="N94" s="100">
        <v>7</v>
      </c>
      <c r="O94" s="46" t="s">
        <v>1</v>
      </c>
      <c r="P94" s="44">
        <v>14</v>
      </c>
      <c r="Q94">
        <v>6</v>
      </c>
      <c r="R94">
        <f>SUM(S94:AH94)</f>
        <v>10</v>
      </c>
      <c r="S94" s="74">
        <f>COUNTIF(B94:P94,S1)</f>
        <v>0</v>
      </c>
      <c r="T94" s="70">
        <f>COUNTIF(B94:P94,T1)</f>
        <v>0</v>
      </c>
      <c r="U94" s="74">
        <f>COUNTIF(B94:P94,U1)</f>
        <v>0</v>
      </c>
      <c r="V94" s="70">
        <f>COUNTIF(B94:P94,V1)</f>
        <v>1</v>
      </c>
      <c r="W94" s="77">
        <f>COUNTIF(B94:P94,W1)</f>
        <v>0</v>
      </c>
      <c r="X94" s="80">
        <f>COUNTIF(B94:P94,X1)</f>
        <v>2</v>
      </c>
      <c r="Y94" s="89">
        <f>COUNTIF(B94:P94,Y1)</f>
        <v>2</v>
      </c>
      <c r="Z94" s="74">
        <f>COUNTIF(B94:P94,Z1)</f>
        <v>0</v>
      </c>
      <c r="AA94" s="74">
        <f>COUNTIF(B94:P94,AA1)</f>
        <v>0</v>
      </c>
      <c r="AB94" s="77">
        <f>COUNTIF(B94:P94,AB1)</f>
        <v>1</v>
      </c>
      <c r="AC94" s="77">
        <f>COUNTIF(B94:P94,AC1)</f>
        <v>1</v>
      </c>
      <c r="AD94" s="80">
        <f>COUNTIF(B94:P94,AD1)</f>
        <v>1</v>
      </c>
      <c r="AE94" s="77">
        <f>COUNTIF(B94:P94,AE1)</f>
        <v>0</v>
      </c>
      <c r="AF94" s="89">
        <f>COUNTIF(B94:P94,AF1)</f>
        <v>1</v>
      </c>
      <c r="AG94" s="89">
        <f>COUNTIF(B94:P94,AG1)</f>
        <v>0</v>
      </c>
      <c r="AH94" s="35">
        <f>COUNTIF(B94:P94,AH1)</f>
        <v>1</v>
      </c>
    </row>
    <row r="95" spans="1:34" ht="18" customHeight="1" thickBot="1" x14ac:dyDescent="0.25">
      <c r="A95" s="67" t="s">
        <v>32</v>
      </c>
      <c r="B95" s="67">
        <v>6</v>
      </c>
      <c r="C95" s="68" t="s">
        <v>1</v>
      </c>
      <c r="D95" s="123">
        <v>9</v>
      </c>
      <c r="E95" s="124">
        <v>1</v>
      </c>
      <c r="F95" s="68" t="s">
        <v>1</v>
      </c>
      <c r="G95" s="69">
        <v>13</v>
      </c>
      <c r="H95" s="124">
        <v>7</v>
      </c>
      <c r="I95" s="68" t="s">
        <v>1</v>
      </c>
      <c r="J95" s="69">
        <v>12</v>
      </c>
      <c r="K95" s="124">
        <v>7</v>
      </c>
      <c r="L95" s="68" t="s">
        <v>1</v>
      </c>
      <c r="M95" s="69">
        <v>13</v>
      </c>
      <c r="N95" s="124">
        <v>6</v>
      </c>
      <c r="O95" s="68" t="s">
        <v>1</v>
      </c>
      <c r="P95" s="69">
        <v>13</v>
      </c>
      <c r="Q95">
        <v>7</v>
      </c>
      <c r="R95">
        <f>SUM(S95:AH95)</f>
        <v>10</v>
      </c>
      <c r="S95" s="74">
        <f>COUNTIF(B95:P95,S1)</f>
        <v>1</v>
      </c>
      <c r="T95" s="70">
        <f>COUNTIF(B95:P95,T1)</f>
        <v>0</v>
      </c>
      <c r="U95" s="74">
        <f>COUNTIF(B95:P95,U1)</f>
        <v>0</v>
      </c>
      <c r="V95" s="70">
        <f>COUNTIF(B95:P95,V1)</f>
        <v>0</v>
      </c>
      <c r="W95" s="77">
        <f>COUNTIF(B95:P95,W1)</f>
        <v>0</v>
      </c>
      <c r="X95" s="80">
        <f>COUNTIF(B95:P95,X1)</f>
        <v>2</v>
      </c>
      <c r="Y95" s="89">
        <f>COUNTIF(B95:P95,Y1)</f>
        <v>2</v>
      </c>
      <c r="Z95" s="74">
        <f>COUNTIF(B95:P95,Z1)</f>
        <v>0</v>
      </c>
      <c r="AA95" s="74">
        <f>COUNTIF(B95:P95,AA1)</f>
        <v>1</v>
      </c>
      <c r="AB95" s="77">
        <f>COUNTIF(B95:P95,AB1)</f>
        <v>0</v>
      </c>
      <c r="AC95" s="77">
        <f>COUNTIF(B95:P95,AC1)</f>
        <v>0</v>
      </c>
      <c r="AD95" s="80">
        <f>COUNTIF(B95:P95,AD1)</f>
        <v>1</v>
      </c>
      <c r="AE95" s="77">
        <f>COUNTIF(B95:P95,AE1)</f>
        <v>3</v>
      </c>
      <c r="AF95" s="89">
        <f>COUNTIF(B95:P95,AF1)</f>
        <v>0</v>
      </c>
      <c r="AG95" s="89">
        <f>COUNTIF(B95:P95,AG1)</f>
        <v>0</v>
      </c>
      <c r="AH95" s="35">
        <f>COUNTIF(B95:P95,AH1)</f>
        <v>0</v>
      </c>
    </row>
    <row r="96" spans="1:34" ht="18" customHeight="1" x14ac:dyDescent="0.2">
      <c r="B96"/>
      <c r="D96"/>
      <c r="E96"/>
      <c r="G96"/>
      <c r="H96"/>
      <c r="J96"/>
      <c r="K96"/>
      <c r="M96"/>
    </row>
    <row r="97" spans="1:34" ht="18" customHeight="1" thickBot="1" x14ac:dyDescent="0.25">
      <c r="A97" s="128">
        <f>A86+7</f>
        <v>43898</v>
      </c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</row>
    <row r="98" spans="1:34" ht="18" customHeight="1" thickBot="1" x14ac:dyDescent="0.25">
      <c r="A98" s="1" t="s">
        <v>0</v>
      </c>
      <c r="B98" s="125">
        <v>0.60416666666666663</v>
      </c>
      <c r="C98" s="126"/>
      <c r="D98" s="127"/>
      <c r="E98" s="125">
        <v>0.61805555555555558</v>
      </c>
      <c r="F98" s="126"/>
      <c r="G98" s="127"/>
      <c r="H98" s="125">
        <v>0.63194444444444442</v>
      </c>
      <c r="I98" s="126"/>
      <c r="J98" s="127"/>
      <c r="K98" s="125">
        <v>0.64583333333333337</v>
      </c>
      <c r="L98" s="126"/>
      <c r="M98" s="127"/>
      <c r="N98" s="125">
        <v>0.65972222222222221</v>
      </c>
      <c r="O98" s="126"/>
      <c r="P98" s="127"/>
    </row>
    <row r="99" spans="1:34" ht="18" customHeight="1" x14ac:dyDescent="0.2">
      <c r="A99" s="22" t="s">
        <v>6</v>
      </c>
      <c r="B99" s="23">
        <v>1</v>
      </c>
      <c r="C99" s="24" t="s">
        <v>1</v>
      </c>
      <c r="D99" s="25">
        <v>2</v>
      </c>
      <c r="E99" s="28">
        <v>9</v>
      </c>
      <c r="F99" s="29" t="s">
        <v>1</v>
      </c>
      <c r="G99" s="30">
        <v>11</v>
      </c>
      <c r="H99" s="31">
        <v>1</v>
      </c>
      <c r="I99" s="32" t="s">
        <v>1</v>
      </c>
      <c r="J99" s="33">
        <v>4</v>
      </c>
      <c r="K99" s="23">
        <v>9</v>
      </c>
      <c r="L99" s="24" t="s">
        <v>1</v>
      </c>
      <c r="M99" s="25">
        <v>13</v>
      </c>
      <c r="N99" s="23">
        <v>3</v>
      </c>
      <c r="O99" s="24" t="s">
        <v>1</v>
      </c>
      <c r="P99" s="25">
        <v>8</v>
      </c>
    </row>
    <row r="100" spans="1:34" ht="18" customHeight="1" x14ac:dyDescent="0.2">
      <c r="A100" s="22" t="s">
        <v>14</v>
      </c>
      <c r="B100" s="23">
        <v>7</v>
      </c>
      <c r="C100" s="24" t="s">
        <v>1</v>
      </c>
      <c r="D100" s="25">
        <v>8</v>
      </c>
      <c r="E100" s="31">
        <v>10</v>
      </c>
      <c r="F100" s="32" t="s">
        <v>1</v>
      </c>
      <c r="G100" s="33">
        <v>12</v>
      </c>
      <c r="H100" s="31">
        <v>13</v>
      </c>
      <c r="I100" s="32" t="s">
        <v>1</v>
      </c>
      <c r="J100" s="33">
        <v>16</v>
      </c>
      <c r="K100" s="23">
        <v>3</v>
      </c>
      <c r="L100" s="24" t="s">
        <v>1</v>
      </c>
      <c r="M100" s="25">
        <v>7</v>
      </c>
      <c r="N100" s="23">
        <v>4</v>
      </c>
      <c r="O100" s="24" t="s">
        <v>1</v>
      </c>
      <c r="P100" s="25">
        <v>5</v>
      </c>
      <c r="R100">
        <f>SUM(S100:AH100)</f>
        <v>10</v>
      </c>
      <c r="S100" s="74">
        <f>COUNTIF(B100:P100,S1)</f>
        <v>0</v>
      </c>
      <c r="T100" s="70">
        <f>COUNTIF(B100:P100,T1)</f>
        <v>0</v>
      </c>
      <c r="U100" s="74">
        <f>COUNTIF(B100:P100,U1)</f>
        <v>1</v>
      </c>
      <c r="V100" s="70">
        <f>COUNTIF(B100:P100,V1)</f>
        <v>1</v>
      </c>
      <c r="W100" s="77">
        <f>COUNTIF(B100:P100,W1)</f>
        <v>1</v>
      </c>
      <c r="X100" s="80">
        <f>COUNTIF(B100:P100,X1)</f>
        <v>0</v>
      </c>
      <c r="Y100" s="89">
        <f>COUNTIF(B100:P100,Y1)</f>
        <v>2</v>
      </c>
      <c r="Z100" s="74">
        <f>COUNTIF(B100:P100,Z1)</f>
        <v>1</v>
      </c>
      <c r="AA100" s="74">
        <f>COUNTIF(B100:P100,AA1)</f>
        <v>0</v>
      </c>
      <c r="AB100" s="77">
        <f>COUNTIF(B100:P100,AB1)</f>
        <v>1</v>
      </c>
      <c r="AC100" s="77">
        <f>COUNTIF(B100:P100,AC1)</f>
        <v>0</v>
      </c>
      <c r="AD100" s="80">
        <f>COUNTIF(B100:P100,AD1)</f>
        <v>1</v>
      </c>
      <c r="AE100" s="77">
        <f>COUNTIF(B100:P100,AE1)</f>
        <v>1</v>
      </c>
      <c r="AF100" s="89">
        <f>COUNTIF(B100:P100,AF1)</f>
        <v>0</v>
      </c>
      <c r="AG100" s="89">
        <f>COUNTIF(B100:P100,AG1)</f>
        <v>0</v>
      </c>
      <c r="AH100" s="35">
        <f>COUNTIF(B100:P100,AH1)</f>
        <v>1</v>
      </c>
    </row>
    <row r="101" spans="1:34" ht="18" customHeight="1" x14ac:dyDescent="0.2">
      <c r="A101" s="27" t="s">
        <v>7</v>
      </c>
      <c r="B101" s="28">
        <v>5</v>
      </c>
      <c r="C101" s="29" t="s">
        <v>1</v>
      </c>
      <c r="D101" s="30">
        <v>6</v>
      </c>
      <c r="E101" s="23">
        <v>5</v>
      </c>
      <c r="F101" s="24" t="s">
        <v>1</v>
      </c>
      <c r="G101" s="25">
        <v>7</v>
      </c>
      <c r="H101" s="31">
        <v>6</v>
      </c>
      <c r="I101" s="32" t="s">
        <v>1</v>
      </c>
      <c r="J101" s="33">
        <v>7</v>
      </c>
      <c r="K101" s="31">
        <v>4</v>
      </c>
      <c r="L101" s="32" t="s">
        <v>1</v>
      </c>
      <c r="M101" s="33">
        <v>8</v>
      </c>
      <c r="N101" s="31">
        <v>9</v>
      </c>
      <c r="O101" s="32" t="s">
        <v>1</v>
      </c>
      <c r="P101" s="33">
        <v>14</v>
      </c>
    </row>
    <row r="102" spans="1:34" ht="18" customHeight="1" x14ac:dyDescent="0.2">
      <c r="A102" s="27" t="s">
        <v>8</v>
      </c>
      <c r="B102" s="31">
        <v>9</v>
      </c>
      <c r="C102" s="32" t="s">
        <v>1</v>
      </c>
      <c r="D102" s="33">
        <v>10</v>
      </c>
      <c r="E102" s="31">
        <v>2</v>
      </c>
      <c r="F102" s="32" t="s">
        <v>1</v>
      </c>
      <c r="G102" s="33">
        <v>4</v>
      </c>
      <c r="H102" s="23">
        <v>5</v>
      </c>
      <c r="I102" s="24" t="s">
        <v>1</v>
      </c>
      <c r="J102" s="25">
        <v>8</v>
      </c>
      <c r="K102" s="31">
        <v>1</v>
      </c>
      <c r="L102" s="32" t="s">
        <v>1</v>
      </c>
      <c r="M102" s="33">
        <v>5</v>
      </c>
      <c r="N102" s="23">
        <v>12</v>
      </c>
      <c r="O102" s="24" t="s">
        <v>1</v>
      </c>
      <c r="P102" s="25">
        <v>13</v>
      </c>
    </row>
    <row r="103" spans="1:34" ht="18" customHeight="1" x14ac:dyDescent="0.2">
      <c r="A103" s="22" t="s">
        <v>15</v>
      </c>
      <c r="B103" s="31">
        <v>13</v>
      </c>
      <c r="C103" s="32" t="s">
        <v>1</v>
      </c>
      <c r="D103" s="33">
        <v>14</v>
      </c>
      <c r="E103" s="23">
        <v>6</v>
      </c>
      <c r="F103" s="24" t="s">
        <v>1</v>
      </c>
      <c r="G103" s="25">
        <v>8</v>
      </c>
      <c r="H103" s="23">
        <v>2</v>
      </c>
      <c r="I103" s="24" t="s">
        <v>1</v>
      </c>
      <c r="J103" s="25">
        <v>3</v>
      </c>
      <c r="K103" s="23">
        <v>10</v>
      </c>
      <c r="L103" s="24" t="s">
        <v>1</v>
      </c>
      <c r="M103" s="25">
        <v>14</v>
      </c>
      <c r="N103" s="23">
        <v>1</v>
      </c>
      <c r="O103" s="24" t="s">
        <v>1</v>
      </c>
      <c r="P103" s="25">
        <v>6</v>
      </c>
      <c r="R103">
        <f>SUM(S103:AH103)</f>
        <v>10</v>
      </c>
      <c r="S103" s="74">
        <f>COUNTIF(B103:P103,S1)</f>
        <v>1</v>
      </c>
      <c r="T103" s="70">
        <f>COUNTIF(B103:P103,T1)</f>
        <v>1</v>
      </c>
      <c r="U103" s="74">
        <f>COUNTIF(B103:P103,U1)</f>
        <v>1</v>
      </c>
      <c r="V103" s="70">
        <f>COUNTIF(B103:P103,V1)</f>
        <v>0</v>
      </c>
      <c r="W103" s="77">
        <f>COUNTIF(B103:P103,W1)</f>
        <v>0</v>
      </c>
      <c r="X103" s="80">
        <f>COUNTIF(B103:P103,X1)</f>
        <v>2</v>
      </c>
      <c r="Y103" s="89">
        <f>COUNTIF(B103:P103,Y1)</f>
        <v>0</v>
      </c>
      <c r="Z103" s="74">
        <f>COUNTIF(B103:P103,Z1)</f>
        <v>1</v>
      </c>
      <c r="AA103" s="74">
        <f>COUNTIF(B103:P103,AA1)</f>
        <v>0</v>
      </c>
      <c r="AB103" s="77">
        <f>COUNTIF(B103:P103,AB1)</f>
        <v>1</v>
      </c>
      <c r="AC103" s="77">
        <f>COUNTIF(B103:P103,AC1)</f>
        <v>0</v>
      </c>
      <c r="AD103" s="80">
        <f>COUNTIF(B103:P103,AD1)</f>
        <v>0</v>
      </c>
      <c r="AE103" s="77">
        <f>COUNTIF(B103:P103,AE1)</f>
        <v>1</v>
      </c>
      <c r="AF103" s="89">
        <f>COUNTIF(B103:P103,AF1)</f>
        <v>2</v>
      </c>
      <c r="AG103" s="89">
        <f>COUNTIF(B103:P103,AG1)</f>
        <v>0</v>
      </c>
      <c r="AH103" s="35">
        <f>COUNTIF(B103:P103,AH1)</f>
        <v>0</v>
      </c>
    </row>
    <row r="104" spans="1:34" ht="18" customHeight="1" x14ac:dyDescent="0.2">
      <c r="A104" s="27" t="s">
        <v>10</v>
      </c>
      <c r="B104" s="23">
        <v>11</v>
      </c>
      <c r="C104" s="24" t="s">
        <v>1</v>
      </c>
      <c r="D104" s="25">
        <v>12</v>
      </c>
      <c r="E104" s="31">
        <v>1</v>
      </c>
      <c r="F104" s="32" t="s">
        <v>1</v>
      </c>
      <c r="G104" s="33">
        <v>3</v>
      </c>
      <c r="H104" s="23">
        <v>10</v>
      </c>
      <c r="I104" s="24" t="s">
        <v>1</v>
      </c>
      <c r="J104" s="25">
        <v>11</v>
      </c>
      <c r="K104" s="31">
        <v>2</v>
      </c>
      <c r="L104" s="32" t="s">
        <v>1</v>
      </c>
      <c r="M104" s="33">
        <v>6</v>
      </c>
      <c r="N104" s="31">
        <v>10</v>
      </c>
      <c r="O104" s="32" t="s">
        <v>1</v>
      </c>
      <c r="P104" s="33">
        <v>15</v>
      </c>
    </row>
    <row r="105" spans="1:34" ht="18" customHeight="1" x14ac:dyDescent="0.2">
      <c r="A105" s="34" t="s">
        <v>31</v>
      </c>
      <c r="B105" s="47">
        <v>15</v>
      </c>
      <c r="C105" s="48" t="s">
        <v>1</v>
      </c>
      <c r="D105" s="49">
        <v>16</v>
      </c>
      <c r="E105" s="47">
        <v>14</v>
      </c>
      <c r="F105" s="48" t="s">
        <v>1</v>
      </c>
      <c r="G105" s="49">
        <v>16</v>
      </c>
      <c r="H105" s="47">
        <v>14</v>
      </c>
      <c r="I105" s="48" t="s">
        <v>1</v>
      </c>
      <c r="J105" s="49">
        <v>15</v>
      </c>
      <c r="K105" s="47">
        <v>11</v>
      </c>
      <c r="L105" s="48" t="s">
        <v>1</v>
      </c>
      <c r="M105" s="49">
        <v>15</v>
      </c>
      <c r="N105" s="47">
        <v>11</v>
      </c>
      <c r="O105" s="48" t="s">
        <v>1</v>
      </c>
      <c r="P105" s="49">
        <v>16</v>
      </c>
      <c r="Q105">
        <v>15</v>
      </c>
      <c r="R105">
        <f>SUM(S105:AH105)</f>
        <v>10</v>
      </c>
      <c r="S105" s="74">
        <f>COUNTIF(B105:P105,S1)</f>
        <v>0</v>
      </c>
      <c r="T105" s="70">
        <f>COUNTIF(B105:P105,T1)</f>
        <v>0</v>
      </c>
      <c r="U105" s="74">
        <f>COUNTIF(B105:P105,U1)</f>
        <v>0</v>
      </c>
      <c r="V105" s="70">
        <f>COUNTIF(B105:P105,V1)</f>
        <v>0</v>
      </c>
      <c r="W105" s="77">
        <f>COUNTIF(B105:P105,W1)</f>
        <v>0</v>
      </c>
      <c r="X105" s="80">
        <f>COUNTIF(B105:P105,X1)</f>
        <v>0</v>
      </c>
      <c r="Y105" s="89">
        <f>COUNTIF(B105:P105,Y1)</f>
        <v>0</v>
      </c>
      <c r="Z105" s="74">
        <f>COUNTIF(B105:P105,Z1)</f>
        <v>0</v>
      </c>
      <c r="AA105" s="74">
        <f>COUNTIF(B105:P105,AA1)</f>
        <v>0</v>
      </c>
      <c r="AB105" s="77">
        <f>COUNTIF(B105:P105,AB1)</f>
        <v>0</v>
      </c>
      <c r="AC105" s="77">
        <f>COUNTIF(B105:P105,AC1)</f>
        <v>2</v>
      </c>
      <c r="AD105" s="80">
        <f>COUNTIF(B105:P105,AD1)</f>
        <v>0</v>
      </c>
      <c r="AE105" s="77">
        <f>COUNTIF(B105:P105,AE1)</f>
        <v>0</v>
      </c>
      <c r="AF105" s="89">
        <f>COUNTIF(B105:P105,AF1)</f>
        <v>2</v>
      </c>
      <c r="AG105" s="89">
        <f>COUNTIF(B105:P105,AG1)</f>
        <v>3</v>
      </c>
      <c r="AH105" s="35">
        <f>COUNTIF(B105:P105,AH1)</f>
        <v>3</v>
      </c>
    </row>
    <row r="106" spans="1:34" ht="18" customHeight="1" thickBot="1" x14ac:dyDescent="0.25">
      <c r="A106" s="67" t="s">
        <v>32</v>
      </c>
      <c r="B106" s="67">
        <v>3</v>
      </c>
      <c r="C106" s="68" t="s">
        <v>1</v>
      </c>
      <c r="D106" s="69">
        <v>4</v>
      </c>
      <c r="E106" s="67">
        <v>13</v>
      </c>
      <c r="F106" s="68" t="s">
        <v>1</v>
      </c>
      <c r="G106" s="69">
        <v>15</v>
      </c>
      <c r="H106" s="67">
        <v>9</v>
      </c>
      <c r="I106" s="68" t="s">
        <v>1</v>
      </c>
      <c r="J106" s="69">
        <v>12</v>
      </c>
      <c r="K106" s="67">
        <v>12</v>
      </c>
      <c r="L106" s="68" t="s">
        <v>1</v>
      </c>
      <c r="M106" s="69">
        <v>16</v>
      </c>
      <c r="N106" s="67">
        <v>2</v>
      </c>
      <c r="O106" s="68" t="s">
        <v>1</v>
      </c>
      <c r="P106" s="69">
        <v>7</v>
      </c>
      <c r="Q106">
        <v>16</v>
      </c>
      <c r="R106">
        <f>SUM(S105:AH105)</f>
        <v>10</v>
      </c>
      <c r="S106" s="74">
        <f>COUNTIF(B106:P106,S1)</f>
        <v>0</v>
      </c>
      <c r="T106" s="70">
        <f>COUNTIF(B106:P106,T1)</f>
        <v>1</v>
      </c>
      <c r="U106" s="74">
        <f>COUNTIF(B106:P106,U1)</f>
        <v>1</v>
      </c>
      <c r="V106" s="70">
        <f>COUNTIF(B106:P106,V1)</f>
        <v>1</v>
      </c>
      <c r="W106" s="77">
        <f>COUNTIF(B106:P106,W1)</f>
        <v>0</v>
      </c>
      <c r="X106" s="80">
        <f>COUNTIF(B106:P106,X1)</f>
        <v>0</v>
      </c>
      <c r="Y106" s="89">
        <f>COUNTIF(B106:P106,Y1)</f>
        <v>1</v>
      </c>
      <c r="Z106" s="74">
        <f>COUNTIF(B106:P106,Z1)</f>
        <v>0</v>
      </c>
      <c r="AA106" s="74">
        <f>COUNTIF(B106:P106,AA1)</f>
        <v>1</v>
      </c>
      <c r="AB106" s="77">
        <f>COUNTIF(B106:P106,AB1)</f>
        <v>0</v>
      </c>
      <c r="AC106" s="77">
        <f>COUNTIF(B106:P106,AC1)</f>
        <v>0</v>
      </c>
      <c r="AD106" s="80">
        <f>COUNTIF(B106:P106,AD1)</f>
        <v>2</v>
      </c>
      <c r="AE106" s="77">
        <f>COUNTIF(B106:P106,AE1)</f>
        <v>1</v>
      </c>
      <c r="AF106" s="89">
        <f>COUNTIF(B106:P106,AF1)</f>
        <v>0</v>
      </c>
      <c r="AG106" s="89">
        <f>COUNTIF(B106:P106,AG1)</f>
        <v>1</v>
      </c>
      <c r="AH106" s="35">
        <f>COUNTIF(B106:P106,AH1)</f>
        <v>1</v>
      </c>
    </row>
    <row r="107" spans="1:34" ht="18" customHeight="1" x14ac:dyDescent="0.2">
      <c r="A107" s="2"/>
      <c r="B107" s="82" t="s">
        <v>9</v>
      </c>
      <c r="C107" s="7"/>
      <c r="D107" s="82" t="s">
        <v>9</v>
      </c>
      <c r="E107"/>
      <c r="G107"/>
      <c r="H107" s="82" t="s">
        <v>9</v>
      </c>
      <c r="I107" s="7"/>
      <c r="J107" s="82" t="s">
        <v>9</v>
      </c>
      <c r="K107" s="7"/>
      <c r="L107" s="7"/>
      <c r="M107" s="7"/>
      <c r="N107" s="82" t="s">
        <v>9</v>
      </c>
      <c r="O107" s="7"/>
      <c r="P107" s="82" t="s">
        <v>9</v>
      </c>
    </row>
    <row r="108" spans="1:34" ht="18" hidden="1" customHeight="1" thickBot="1" x14ac:dyDescent="0.25">
      <c r="A108" s="128">
        <f>A97+7</f>
        <v>43905</v>
      </c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29"/>
    </row>
    <row r="109" spans="1:34" ht="18" hidden="1" customHeight="1" thickBot="1" x14ac:dyDescent="0.25">
      <c r="A109" s="1" t="s">
        <v>0</v>
      </c>
      <c r="B109" s="125">
        <v>0.60416666666666663</v>
      </c>
      <c r="C109" s="126"/>
      <c r="D109" s="127"/>
      <c r="E109" s="125">
        <v>0.61805555555555558</v>
      </c>
      <c r="F109" s="126"/>
      <c r="G109" s="127"/>
      <c r="H109" s="125">
        <v>0.63194444444444442</v>
      </c>
      <c r="I109" s="126"/>
      <c r="J109" s="127"/>
      <c r="K109" s="125">
        <v>0.64583333333333337</v>
      </c>
      <c r="L109" s="126"/>
      <c r="M109" s="127"/>
      <c r="N109" s="125">
        <v>0.65972222222222221</v>
      </c>
      <c r="O109" s="126"/>
      <c r="P109" s="127"/>
    </row>
    <row r="110" spans="1:34" ht="18" hidden="1" customHeight="1" x14ac:dyDescent="0.2">
      <c r="A110" s="22" t="s">
        <v>6</v>
      </c>
      <c r="B110" s="23">
        <v>12</v>
      </c>
      <c r="C110" s="24" t="s">
        <v>1</v>
      </c>
      <c r="D110" s="25">
        <v>14</v>
      </c>
      <c r="E110" s="31">
        <v>12</v>
      </c>
      <c r="F110" s="32" t="s">
        <v>1</v>
      </c>
      <c r="G110" s="33">
        <v>15</v>
      </c>
      <c r="H110" s="23">
        <v>7</v>
      </c>
      <c r="I110" s="24" t="s">
        <v>1</v>
      </c>
      <c r="J110" s="25">
        <v>15</v>
      </c>
      <c r="K110" s="23">
        <v>4</v>
      </c>
      <c r="L110" s="24" t="s">
        <v>1</v>
      </c>
      <c r="M110" s="25">
        <v>13</v>
      </c>
      <c r="N110" s="23">
        <v>4</v>
      </c>
      <c r="O110" s="24" t="s">
        <v>1</v>
      </c>
      <c r="P110" s="25">
        <v>14</v>
      </c>
    </row>
    <row r="111" spans="1:34" ht="18" hidden="1" customHeight="1" x14ac:dyDescent="0.2">
      <c r="A111" s="22" t="s">
        <v>14</v>
      </c>
      <c r="B111" s="23">
        <v>10</v>
      </c>
      <c r="C111" s="24" t="s">
        <v>1</v>
      </c>
      <c r="D111" s="25">
        <v>16</v>
      </c>
      <c r="E111" s="23">
        <v>11</v>
      </c>
      <c r="F111" s="24" t="s">
        <v>1</v>
      </c>
      <c r="G111" s="25">
        <v>14</v>
      </c>
      <c r="H111" s="23">
        <v>5</v>
      </c>
      <c r="I111" s="24" t="s">
        <v>1</v>
      </c>
      <c r="J111" s="25">
        <v>13</v>
      </c>
      <c r="K111" s="23">
        <v>7</v>
      </c>
      <c r="L111" s="24" t="s">
        <v>1</v>
      </c>
      <c r="M111" s="25">
        <v>16</v>
      </c>
      <c r="N111" s="28">
        <v>3</v>
      </c>
      <c r="O111" s="29" t="s">
        <v>1</v>
      </c>
      <c r="P111" s="30">
        <v>13</v>
      </c>
      <c r="Q111" s="4"/>
      <c r="R111">
        <f>SUM(S111:AH111)</f>
        <v>10</v>
      </c>
      <c r="S111" s="74">
        <f>COUNTIF(B111:P111,S1)</f>
        <v>0</v>
      </c>
      <c r="T111" s="70">
        <f>COUNTIF(B111:P111,T1)</f>
        <v>0</v>
      </c>
      <c r="U111" s="74">
        <f>COUNTIF(B111:P111,U1)</f>
        <v>1</v>
      </c>
      <c r="V111" s="70">
        <f>COUNTIF(B111:P111,V1)</f>
        <v>0</v>
      </c>
      <c r="W111" s="77">
        <f>COUNTIF(B111:P111,W1)</f>
        <v>1</v>
      </c>
      <c r="X111" s="80">
        <f>COUNTIF(B111:P111,X1)</f>
        <v>0</v>
      </c>
      <c r="Y111" s="89">
        <f>COUNTIF(B111:P111,Y1)</f>
        <v>1</v>
      </c>
      <c r="Z111" s="74">
        <f>COUNTIF(B111:P111,Z1)</f>
        <v>0</v>
      </c>
      <c r="AA111" s="74">
        <f>COUNTIF(B111:P111,AA1)</f>
        <v>0</v>
      </c>
      <c r="AB111" s="77">
        <f>COUNTIF(B111:P111,AB1)</f>
        <v>1</v>
      </c>
      <c r="AC111" s="77">
        <f>COUNTIF(B111:P111,AC1)</f>
        <v>1</v>
      </c>
      <c r="AD111" s="80">
        <f>COUNTIF(B111:P111,AD1)</f>
        <v>0</v>
      </c>
      <c r="AE111" s="77">
        <f>COUNTIF(B111:P111,AE1)</f>
        <v>2</v>
      </c>
      <c r="AF111" s="89">
        <f>COUNTIF(B111:P111,AF1)</f>
        <v>1</v>
      </c>
      <c r="AG111" s="89">
        <f>COUNTIF(B111:P111,AG1)</f>
        <v>0</v>
      </c>
      <c r="AH111" s="35">
        <f>COUNTIF(B111:P111,AH1)</f>
        <v>2</v>
      </c>
    </row>
    <row r="112" spans="1:34" ht="18" hidden="1" customHeight="1" x14ac:dyDescent="0.2">
      <c r="A112" s="27" t="s">
        <v>7</v>
      </c>
      <c r="B112" s="28">
        <v>11</v>
      </c>
      <c r="C112" s="29" t="s">
        <v>1</v>
      </c>
      <c r="D112" s="30">
        <v>13</v>
      </c>
      <c r="E112" s="31">
        <v>10</v>
      </c>
      <c r="F112" s="32" t="s">
        <v>1</v>
      </c>
      <c r="G112" s="33">
        <v>13</v>
      </c>
      <c r="H112" s="28">
        <v>6</v>
      </c>
      <c r="I112" s="29" t="s">
        <v>1</v>
      </c>
      <c r="J112" s="30">
        <v>14</v>
      </c>
      <c r="K112" s="28">
        <v>5</v>
      </c>
      <c r="L112" s="29" t="s">
        <v>1</v>
      </c>
      <c r="M112" s="30">
        <v>14</v>
      </c>
      <c r="N112" s="31">
        <v>5</v>
      </c>
      <c r="O112" s="32" t="s">
        <v>1</v>
      </c>
      <c r="P112" s="33">
        <v>15</v>
      </c>
      <c r="Q112" s="4"/>
    </row>
    <row r="113" spans="1:37" ht="18" hidden="1" customHeight="1" x14ac:dyDescent="0.2">
      <c r="A113" s="27" t="s">
        <v>8</v>
      </c>
      <c r="B113" s="31">
        <v>2</v>
      </c>
      <c r="C113" s="32" t="s">
        <v>1</v>
      </c>
      <c r="D113" s="33">
        <v>8</v>
      </c>
      <c r="E113" s="23">
        <v>1</v>
      </c>
      <c r="F113" s="24" t="s">
        <v>1</v>
      </c>
      <c r="G113" s="25">
        <v>8</v>
      </c>
      <c r="H113" s="31">
        <v>8</v>
      </c>
      <c r="I113" s="32" t="s">
        <v>1</v>
      </c>
      <c r="J113" s="33">
        <v>16</v>
      </c>
      <c r="K113" s="31">
        <v>6</v>
      </c>
      <c r="L113" s="32" t="s">
        <v>1</v>
      </c>
      <c r="M113" s="33">
        <v>15</v>
      </c>
      <c r="N113" s="23">
        <v>6</v>
      </c>
      <c r="O113" s="24" t="s">
        <v>1</v>
      </c>
      <c r="P113" s="25">
        <v>16</v>
      </c>
      <c r="Q113" s="4"/>
    </row>
    <row r="114" spans="1:37" ht="18" hidden="1" customHeight="1" x14ac:dyDescent="0.2">
      <c r="A114" s="22" t="s">
        <v>15</v>
      </c>
      <c r="B114" s="31">
        <v>9</v>
      </c>
      <c r="C114" s="32" t="s">
        <v>1</v>
      </c>
      <c r="D114" s="33">
        <v>15</v>
      </c>
      <c r="E114" s="23">
        <v>4</v>
      </c>
      <c r="F114" s="24" t="s">
        <v>1</v>
      </c>
      <c r="G114" s="25">
        <v>7</v>
      </c>
      <c r="H114" s="23">
        <v>1</v>
      </c>
      <c r="I114" s="24" t="s">
        <v>1</v>
      </c>
      <c r="J114" s="25">
        <v>9</v>
      </c>
      <c r="K114" s="23">
        <v>2</v>
      </c>
      <c r="L114" s="24" t="s">
        <v>1</v>
      </c>
      <c r="M114" s="25">
        <v>11</v>
      </c>
      <c r="N114" s="23">
        <v>7</v>
      </c>
      <c r="O114" s="24" t="s">
        <v>1</v>
      </c>
      <c r="P114" s="25">
        <v>9</v>
      </c>
      <c r="Q114" s="4"/>
      <c r="R114">
        <f>SUM(S114:AH114)</f>
        <v>10</v>
      </c>
      <c r="S114" s="74">
        <f>COUNTIF(B114:P114,S1)</f>
        <v>1</v>
      </c>
      <c r="T114" s="70">
        <f>COUNTIF(B114:P114,T1)</f>
        <v>1</v>
      </c>
      <c r="U114" s="74">
        <f>COUNTIF(B114:P114,U1)</f>
        <v>0</v>
      </c>
      <c r="V114" s="70">
        <f>COUNTIF(B114:P114,V1)</f>
        <v>1</v>
      </c>
      <c r="W114" s="77">
        <f>COUNTIF(B114:P114,W1)</f>
        <v>0</v>
      </c>
      <c r="X114" s="80">
        <f>COUNTIF(B114:P114,X1)</f>
        <v>0</v>
      </c>
      <c r="Y114" s="89">
        <f>COUNTIF(B114:P114,Y1)</f>
        <v>2</v>
      </c>
      <c r="Z114" s="74">
        <f>COUNTIF(B114:P114,Z1)</f>
        <v>0</v>
      </c>
      <c r="AA114" s="74">
        <f>COUNTIF(B114:P114,AA1)</f>
        <v>3</v>
      </c>
      <c r="AB114" s="77">
        <f>COUNTIF(B114:P114,AB1)</f>
        <v>0</v>
      </c>
      <c r="AC114" s="77">
        <f>COUNTIF(B114:P114,AC1)</f>
        <v>1</v>
      </c>
      <c r="AD114" s="80">
        <f>COUNTIF(B114:P114,AD1)</f>
        <v>0</v>
      </c>
      <c r="AE114" s="77">
        <f>COUNTIF(B114:P114,AE1)</f>
        <v>0</v>
      </c>
      <c r="AF114" s="89">
        <f>COUNTIF(B114:P114,AF1)</f>
        <v>0</v>
      </c>
      <c r="AG114" s="89">
        <f>COUNTIF(B114:P114,AG1)</f>
        <v>1</v>
      </c>
      <c r="AH114" s="35">
        <f>COUNTIF(B114:P114,AH1)</f>
        <v>0</v>
      </c>
    </row>
    <row r="115" spans="1:37" ht="18" hidden="1" customHeight="1" x14ac:dyDescent="0.2">
      <c r="A115" s="27" t="s">
        <v>10</v>
      </c>
      <c r="B115" s="31">
        <v>4</v>
      </c>
      <c r="C115" s="32" t="s">
        <v>1</v>
      </c>
      <c r="D115" s="33">
        <v>6</v>
      </c>
      <c r="E115" s="31">
        <v>9</v>
      </c>
      <c r="F115" s="32" t="s">
        <v>1</v>
      </c>
      <c r="G115" s="33">
        <v>16</v>
      </c>
      <c r="H115" s="31">
        <v>4</v>
      </c>
      <c r="I115" s="32" t="s">
        <v>1</v>
      </c>
      <c r="J115" s="33">
        <v>12</v>
      </c>
      <c r="K115" s="23">
        <v>1</v>
      </c>
      <c r="L115" s="24" t="s">
        <v>1</v>
      </c>
      <c r="M115" s="25">
        <v>10</v>
      </c>
      <c r="N115" s="31">
        <v>8</v>
      </c>
      <c r="O115" s="32" t="s">
        <v>1</v>
      </c>
      <c r="P115" s="33">
        <v>10</v>
      </c>
      <c r="Q115" s="4"/>
    </row>
    <row r="116" spans="1:37" ht="18" hidden="1" customHeight="1" x14ac:dyDescent="0.2">
      <c r="A116" s="45" t="s">
        <v>31</v>
      </c>
      <c r="B116" s="45">
        <v>1</v>
      </c>
      <c r="C116" s="46" t="s">
        <v>1</v>
      </c>
      <c r="D116" s="44">
        <v>7</v>
      </c>
      <c r="E116" s="45">
        <v>2</v>
      </c>
      <c r="F116" s="46" t="s">
        <v>1</v>
      </c>
      <c r="G116" s="44">
        <v>5</v>
      </c>
      <c r="H116" s="47">
        <v>2</v>
      </c>
      <c r="I116" s="48" t="s">
        <v>1</v>
      </c>
      <c r="J116" s="49">
        <v>10</v>
      </c>
      <c r="K116" s="47">
        <v>8</v>
      </c>
      <c r="L116" s="48" t="s">
        <v>1</v>
      </c>
      <c r="M116" s="49">
        <v>9</v>
      </c>
      <c r="N116" s="45">
        <v>2</v>
      </c>
      <c r="O116" s="46" t="s">
        <v>1</v>
      </c>
      <c r="P116" s="44">
        <v>12</v>
      </c>
      <c r="Q116">
        <v>3</v>
      </c>
      <c r="R116">
        <f>SUM(S116:AH116)</f>
        <v>10</v>
      </c>
      <c r="S116" s="74">
        <f>COUNTIF(B116:P116,S1)</f>
        <v>1</v>
      </c>
      <c r="T116" s="70">
        <f>COUNTIF(B116:P116,T1)</f>
        <v>3</v>
      </c>
      <c r="U116" s="74">
        <f>COUNTIF(B116:P116,U1)</f>
        <v>0</v>
      </c>
      <c r="V116" s="70">
        <f>COUNTIF(B116:P116,V1)</f>
        <v>0</v>
      </c>
      <c r="W116" s="77">
        <f>COUNTIF(B116:P116,W1)</f>
        <v>1</v>
      </c>
      <c r="X116" s="80">
        <f>COUNTIF(B116:P116,X1)</f>
        <v>0</v>
      </c>
      <c r="Y116" s="89">
        <f>COUNTIF(B116:P116,Y1)</f>
        <v>1</v>
      </c>
      <c r="Z116" s="74">
        <f>COUNTIF(B116:P116,Z1)</f>
        <v>1</v>
      </c>
      <c r="AA116" s="74">
        <f>COUNTIF(B116:P116,AA1)</f>
        <v>1</v>
      </c>
      <c r="AB116" s="77">
        <f>COUNTIF(B116:P116,AB1)</f>
        <v>1</v>
      </c>
      <c r="AC116" s="77">
        <f>COUNTIF(B116:P116,AC1)</f>
        <v>0</v>
      </c>
      <c r="AD116" s="80">
        <f>COUNTIF(B116:P116,AD1)</f>
        <v>1</v>
      </c>
      <c r="AE116" s="77">
        <f>COUNTIF(B116:P116,AE1)</f>
        <v>0</v>
      </c>
      <c r="AF116" s="89">
        <f>COUNTIF(B116:P116,AF1)</f>
        <v>0</v>
      </c>
      <c r="AG116" s="89">
        <f>COUNTIF(B116:P116,AG1)</f>
        <v>0</v>
      </c>
      <c r="AH116" s="35">
        <f>COUNTIF(B116:P116,AH1)</f>
        <v>0</v>
      </c>
    </row>
    <row r="117" spans="1:37" ht="18" hidden="1" customHeight="1" thickBot="1" x14ac:dyDescent="0.25">
      <c r="A117" s="67" t="s">
        <v>32</v>
      </c>
      <c r="B117" s="67">
        <v>3</v>
      </c>
      <c r="C117" s="68" t="s">
        <v>1</v>
      </c>
      <c r="D117" s="69">
        <v>5</v>
      </c>
      <c r="E117" s="67">
        <v>3</v>
      </c>
      <c r="F117" s="68" t="s">
        <v>1</v>
      </c>
      <c r="G117" s="69">
        <v>6</v>
      </c>
      <c r="H117" s="67">
        <v>3</v>
      </c>
      <c r="I117" s="68" t="s">
        <v>1</v>
      </c>
      <c r="J117" s="69">
        <v>11</v>
      </c>
      <c r="K117" s="67">
        <v>3</v>
      </c>
      <c r="L117" s="68" t="s">
        <v>1</v>
      </c>
      <c r="M117" s="69">
        <v>12</v>
      </c>
      <c r="N117" s="67">
        <v>1</v>
      </c>
      <c r="O117" s="68" t="s">
        <v>1</v>
      </c>
      <c r="P117" s="69">
        <v>11</v>
      </c>
      <c r="Q117" s="81">
        <v>2</v>
      </c>
      <c r="R117">
        <f>SUM(S116:AH116)</f>
        <v>10</v>
      </c>
      <c r="S117" s="74">
        <f>COUNTIF(B117:P117,S1)</f>
        <v>1</v>
      </c>
      <c r="T117" s="70">
        <f>COUNTIF(B117:P117,T1)</f>
        <v>0</v>
      </c>
      <c r="U117" s="74">
        <f>COUNTIF(B117:P117,U1)</f>
        <v>4</v>
      </c>
      <c r="V117" s="70">
        <f>COUNTIF(B117:P117,V1)</f>
        <v>0</v>
      </c>
      <c r="W117" s="77">
        <f>COUNTIF(B117:P117,W1)</f>
        <v>1</v>
      </c>
      <c r="X117" s="80">
        <f>COUNTIF(B117:P117,X1)</f>
        <v>1</v>
      </c>
      <c r="Y117" s="89">
        <f>COUNTIF(B117:P117,Y1)</f>
        <v>0</v>
      </c>
      <c r="Z117" s="74">
        <f>COUNTIF(B117:P117,Z1)</f>
        <v>0</v>
      </c>
      <c r="AA117" s="74">
        <f>COUNTIF(B117:P117,AA1)</f>
        <v>0</v>
      </c>
      <c r="AB117" s="77">
        <f>COUNTIF(B117:P117,AB1)</f>
        <v>0</v>
      </c>
      <c r="AC117" s="77">
        <f>COUNTIF(B117:P117,AC1)</f>
        <v>2</v>
      </c>
      <c r="AD117" s="80">
        <f>COUNTIF(B117:P117,AD1)</f>
        <v>1</v>
      </c>
      <c r="AE117" s="77">
        <f>COUNTIF(B117:P117,AE1)</f>
        <v>0</v>
      </c>
      <c r="AF117" s="89">
        <f>COUNTIF(B117:P117,AF1)</f>
        <v>0</v>
      </c>
      <c r="AG117" s="89">
        <f>COUNTIF(B117:P117,AG1)</f>
        <v>0</v>
      </c>
      <c r="AH117" s="35">
        <f>COUNTIF(B117:P117,AH1)</f>
        <v>0</v>
      </c>
    </row>
    <row r="118" spans="1:37" ht="18" hidden="1" customHeight="1" x14ac:dyDescent="0.2">
      <c r="Q118" s="29"/>
      <c r="AK118" s="19" t="s">
        <v>30</v>
      </c>
    </row>
    <row r="119" spans="1:37" ht="18" hidden="1" customHeight="1" thickBot="1" x14ac:dyDescent="0.25">
      <c r="A119" s="128">
        <f>A108+7</f>
        <v>43912</v>
      </c>
      <c r="B119" s="128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AH119">
        <f>SUM(AH34+AH37+AH45+AH48+AH56+AH59+AH67+AH70+AH78+AH81+AH89+AH92+AH100+AH103+AH111+AH114+AH131+AH134)</f>
        <v>10</v>
      </c>
      <c r="AK119" s="19">
        <f>2/8*8*5</f>
        <v>10</v>
      </c>
    </row>
    <row r="120" spans="1:37" ht="18" hidden="1" customHeight="1" thickBot="1" x14ac:dyDescent="0.25">
      <c r="A120" s="1" t="s">
        <v>0</v>
      </c>
      <c r="B120" s="125">
        <v>0.60416666666666663</v>
      </c>
      <c r="C120" s="126"/>
      <c r="D120" s="127"/>
      <c r="E120" s="125">
        <v>0.61805555555555558</v>
      </c>
      <c r="F120" s="126"/>
      <c r="G120" s="127"/>
      <c r="H120" s="125">
        <v>0.63194444444444442</v>
      </c>
      <c r="I120" s="126"/>
      <c r="J120" s="127"/>
      <c r="K120" s="125">
        <v>0.64583333333333337</v>
      </c>
      <c r="L120" s="126"/>
      <c r="M120" s="127"/>
      <c r="N120" s="125">
        <v>0.65972222222222221</v>
      </c>
      <c r="O120" s="126"/>
      <c r="P120" s="127"/>
      <c r="AH120">
        <f>SUM(AH39+AH40+AH50+AH51+AH61+AH62+AH72+AH73+AH83+AH84+AH94+AH95+AH105+AH106+AH116+AH117+AH136+AH137)</f>
        <v>12</v>
      </c>
      <c r="AK120" s="19">
        <f>AK119</f>
        <v>10</v>
      </c>
    </row>
    <row r="121" spans="1:37" ht="18" hidden="1" customHeight="1" x14ac:dyDescent="0.2">
      <c r="A121" s="22" t="s">
        <v>6</v>
      </c>
      <c r="B121" s="31">
        <v>3</v>
      </c>
      <c r="C121" s="32" t="s">
        <v>1</v>
      </c>
      <c r="D121" s="33">
        <v>14</v>
      </c>
      <c r="E121" s="36">
        <v>2</v>
      </c>
      <c r="F121" s="37" t="s">
        <v>1</v>
      </c>
      <c r="G121" s="38">
        <v>14</v>
      </c>
      <c r="H121" s="31">
        <v>2</v>
      </c>
      <c r="I121" s="32" t="s">
        <v>1</v>
      </c>
      <c r="J121" s="33">
        <v>15</v>
      </c>
      <c r="K121" s="31">
        <v>2</v>
      </c>
      <c r="L121" s="32" t="s">
        <v>1</v>
      </c>
      <c r="M121" s="33">
        <v>16</v>
      </c>
      <c r="N121" s="31">
        <v>3</v>
      </c>
      <c r="O121" s="32" t="s">
        <v>1</v>
      </c>
      <c r="P121" s="33">
        <v>10</v>
      </c>
    </row>
    <row r="122" spans="1:37" ht="18" hidden="1" customHeight="1" x14ac:dyDescent="0.2">
      <c r="A122" s="22" t="s">
        <v>14</v>
      </c>
      <c r="B122" s="23">
        <v>4</v>
      </c>
      <c r="C122" s="24" t="s">
        <v>1</v>
      </c>
      <c r="D122" s="25">
        <v>15</v>
      </c>
      <c r="E122" s="23">
        <v>5</v>
      </c>
      <c r="F122" s="24" t="s">
        <v>1</v>
      </c>
      <c r="G122" s="25">
        <v>9</v>
      </c>
      <c r="H122" s="23">
        <v>4</v>
      </c>
      <c r="I122" s="24" t="s">
        <v>1</v>
      </c>
      <c r="J122" s="25">
        <v>9</v>
      </c>
      <c r="K122" s="23">
        <v>8</v>
      </c>
      <c r="L122" s="24" t="s">
        <v>1</v>
      </c>
      <c r="M122" s="25">
        <v>14</v>
      </c>
      <c r="N122" s="23">
        <v>5</v>
      </c>
      <c r="O122" s="24" t="s">
        <v>1</v>
      </c>
      <c r="P122" s="25">
        <v>12</v>
      </c>
    </row>
    <row r="123" spans="1:37" ht="18" hidden="1" customHeight="1" x14ac:dyDescent="0.2">
      <c r="A123" s="27" t="s">
        <v>7</v>
      </c>
      <c r="B123" s="31">
        <v>5</v>
      </c>
      <c r="C123" s="32" t="s">
        <v>1</v>
      </c>
      <c r="D123" s="33">
        <v>16</v>
      </c>
      <c r="E123" s="31">
        <v>3</v>
      </c>
      <c r="F123" s="32" t="s">
        <v>1</v>
      </c>
      <c r="G123" s="33">
        <v>15</v>
      </c>
      <c r="H123" s="31">
        <v>3</v>
      </c>
      <c r="I123" s="32" t="s">
        <v>1</v>
      </c>
      <c r="J123" s="33">
        <v>16</v>
      </c>
      <c r="K123" s="31">
        <v>5</v>
      </c>
      <c r="L123" s="32" t="s">
        <v>1</v>
      </c>
      <c r="M123" s="33">
        <v>11</v>
      </c>
      <c r="N123" s="23">
        <v>4</v>
      </c>
      <c r="O123" s="24" t="s">
        <v>1</v>
      </c>
      <c r="P123" s="25">
        <v>11</v>
      </c>
    </row>
    <row r="124" spans="1:37" ht="18" hidden="1" customHeight="1" x14ac:dyDescent="0.2">
      <c r="A124" s="27" t="s">
        <v>8</v>
      </c>
      <c r="B124" s="23">
        <v>8</v>
      </c>
      <c r="C124" s="24" t="s">
        <v>1</v>
      </c>
      <c r="D124" s="25">
        <v>11</v>
      </c>
      <c r="E124" s="23">
        <v>7</v>
      </c>
      <c r="F124" s="24" t="s">
        <v>1</v>
      </c>
      <c r="G124" s="25">
        <v>11</v>
      </c>
      <c r="H124" s="23">
        <v>5</v>
      </c>
      <c r="I124" s="24" t="s">
        <v>1</v>
      </c>
      <c r="J124" s="25">
        <v>10</v>
      </c>
      <c r="K124" s="23">
        <v>3</v>
      </c>
      <c r="L124" s="24" t="s">
        <v>1</v>
      </c>
      <c r="M124" s="25">
        <v>9</v>
      </c>
      <c r="N124" s="31">
        <v>1</v>
      </c>
      <c r="O124" s="32" t="s">
        <v>1</v>
      </c>
      <c r="P124" s="33">
        <v>16</v>
      </c>
    </row>
    <row r="125" spans="1:37" ht="18" hidden="1" customHeight="1" x14ac:dyDescent="0.2">
      <c r="A125" s="22" t="s">
        <v>15</v>
      </c>
      <c r="B125" s="31">
        <v>2</v>
      </c>
      <c r="C125" s="32" t="s">
        <v>1</v>
      </c>
      <c r="D125" s="33">
        <v>13</v>
      </c>
      <c r="E125" s="23">
        <v>1</v>
      </c>
      <c r="F125" s="24" t="s">
        <v>1</v>
      </c>
      <c r="G125" s="25">
        <v>13</v>
      </c>
      <c r="H125" s="31">
        <v>1</v>
      </c>
      <c r="I125" s="32" t="s">
        <v>1</v>
      </c>
      <c r="J125" s="33">
        <v>14</v>
      </c>
      <c r="K125" s="23">
        <v>1</v>
      </c>
      <c r="L125" s="24" t="s">
        <v>1</v>
      </c>
      <c r="M125" s="25">
        <v>15</v>
      </c>
      <c r="N125" s="23">
        <v>8</v>
      </c>
      <c r="O125" s="24" t="s">
        <v>1</v>
      </c>
      <c r="P125" s="25">
        <v>15</v>
      </c>
    </row>
    <row r="126" spans="1:37" ht="18" hidden="1" customHeight="1" x14ac:dyDescent="0.2">
      <c r="A126" s="27" t="s">
        <v>10</v>
      </c>
      <c r="B126" s="23">
        <v>1</v>
      </c>
      <c r="C126" s="24" t="s">
        <v>1</v>
      </c>
      <c r="D126" s="25">
        <v>12</v>
      </c>
      <c r="E126" s="28">
        <v>8</v>
      </c>
      <c r="F126" s="29" t="s">
        <v>1</v>
      </c>
      <c r="G126" s="30">
        <v>12</v>
      </c>
      <c r="H126" s="23">
        <v>8</v>
      </c>
      <c r="I126" s="24" t="s">
        <v>1</v>
      </c>
      <c r="J126" s="25">
        <v>13</v>
      </c>
      <c r="K126" s="31">
        <v>4</v>
      </c>
      <c r="L126" s="32" t="s">
        <v>1</v>
      </c>
      <c r="M126" s="33">
        <v>10</v>
      </c>
      <c r="N126" s="31">
        <v>2</v>
      </c>
      <c r="O126" s="32" t="s">
        <v>1</v>
      </c>
      <c r="P126" s="33">
        <v>9</v>
      </c>
    </row>
    <row r="127" spans="1:37" ht="18" hidden="1" customHeight="1" x14ac:dyDescent="0.2">
      <c r="A127" s="34" t="s">
        <v>31</v>
      </c>
      <c r="B127" s="45">
        <v>7</v>
      </c>
      <c r="C127" s="46" t="s">
        <v>1</v>
      </c>
      <c r="D127" s="44">
        <v>10</v>
      </c>
      <c r="E127" s="47">
        <v>4</v>
      </c>
      <c r="F127" s="48" t="s">
        <v>1</v>
      </c>
      <c r="G127" s="49">
        <v>16</v>
      </c>
      <c r="H127" s="45">
        <v>6</v>
      </c>
      <c r="I127" s="46" t="s">
        <v>1</v>
      </c>
      <c r="J127" s="44">
        <v>11</v>
      </c>
      <c r="K127" s="45">
        <v>6</v>
      </c>
      <c r="L127" s="46" t="s">
        <v>1</v>
      </c>
      <c r="M127" s="44">
        <v>12</v>
      </c>
      <c r="N127" s="45">
        <v>7</v>
      </c>
      <c r="O127" s="46" t="s">
        <v>1</v>
      </c>
      <c r="P127" s="44">
        <v>14</v>
      </c>
      <c r="Q127" s="96">
        <v>6</v>
      </c>
    </row>
    <row r="128" spans="1:37" ht="18" hidden="1" customHeight="1" thickBot="1" x14ac:dyDescent="0.25">
      <c r="A128" s="67" t="s">
        <v>32</v>
      </c>
      <c r="B128" s="67">
        <v>6</v>
      </c>
      <c r="C128" s="68" t="s">
        <v>1</v>
      </c>
      <c r="D128" s="69">
        <v>9</v>
      </c>
      <c r="E128" s="67">
        <v>6</v>
      </c>
      <c r="F128" s="68" t="s">
        <v>1</v>
      </c>
      <c r="G128" s="69">
        <v>10</v>
      </c>
      <c r="H128" s="67">
        <v>7</v>
      </c>
      <c r="I128" s="68" t="s">
        <v>1</v>
      </c>
      <c r="J128" s="69">
        <v>12</v>
      </c>
      <c r="K128" s="67">
        <v>7</v>
      </c>
      <c r="L128" s="68" t="s">
        <v>1</v>
      </c>
      <c r="M128" s="69">
        <v>13</v>
      </c>
      <c r="N128" s="67">
        <v>6</v>
      </c>
      <c r="O128" s="68" t="s">
        <v>1</v>
      </c>
      <c r="P128" s="69">
        <v>13</v>
      </c>
      <c r="Q128" s="96">
        <v>7</v>
      </c>
    </row>
    <row r="129" spans="1:35" ht="18" customHeight="1" x14ac:dyDescent="0.2">
      <c r="R129">
        <f t="shared" ref="R129:AG129" si="0">SUM(R34+R37+R45+R48+R56+R59+R67+R70+R78+R81+R89+R92+R100+R103+R111+R114+R131+R134)</f>
        <v>150</v>
      </c>
      <c r="S129" s="73">
        <f t="shared" si="0"/>
        <v>8</v>
      </c>
      <c r="T129" s="84">
        <f t="shared" si="0"/>
        <v>8</v>
      </c>
      <c r="U129" s="83">
        <f t="shared" si="0"/>
        <v>8</v>
      </c>
      <c r="V129" s="84">
        <f t="shared" si="0"/>
        <v>13</v>
      </c>
      <c r="W129" s="86">
        <f t="shared" si="0"/>
        <v>11</v>
      </c>
      <c r="X129" s="85">
        <f t="shared" si="0"/>
        <v>8</v>
      </c>
      <c r="Y129" s="90">
        <f t="shared" si="0"/>
        <v>11</v>
      </c>
      <c r="Z129" s="83">
        <f t="shared" si="0"/>
        <v>10</v>
      </c>
      <c r="AA129" s="83">
        <f t="shared" si="0"/>
        <v>9</v>
      </c>
      <c r="AB129" s="86">
        <f t="shared" si="0"/>
        <v>11</v>
      </c>
      <c r="AC129" s="86">
        <f t="shared" si="0"/>
        <v>8</v>
      </c>
      <c r="AD129" s="85">
        <f t="shared" si="0"/>
        <v>8</v>
      </c>
      <c r="AE129" s="86">
        <f t="shared" si="0"/>
        <v>10</v>
      </c>
      <c r="AF129" s="90">
        <f t="shared" si="0"/>
        <v>9</v>
      </c>
      <c r="AG129" s="90">
        <f t="shared" si="0"/>
        <v>8</v>
      </c>
      <c r="AI129" t="s">
        <v>28</v>
      </c>
    </row>
    <row r="130" spans="1:35" ht="18" customHeight="1" x14ac:dyDescent="0.3">
      <c r="A130" s="129" t="s">
        <v>88</v>
      </c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R130">
        <f t="shared" ref="R130:AG130" si="1">SUM(R39+R40+R50+R51+R61+R62+R72+R73+R83+R84+R94+R95+R105+R106+R116+R117+R136+R137)</f>
        <v>158</v>
      </c>
      <c r="S130" s="73">
        <f t="shared" si="1"/>
        <v>11</v>
      </c>
      <c r="T130" s="4">
        <f t="shared" si="1"/>
        <v>10</v>
      </c>
      <c r="U130" s="73">
        <f t="shared" si="1"/>
        <v>9</v>
      </c>
      <c r="V130" s="4">
        <f t="shared" si="1"/>
        <v>7</v>
      </c>
      <c r="W130" s="76">
        <f t="shared" si="1"/>
        <v>9</v>
      </c>
      <c r="X130" s="78">
        <f>SUM(X39+X40+X50+X51+X61+X62+X72+X73+X83+X84+X94+X95+X105+X106+X116+X117+X136+X137)</f>
        <v>10</v>
      </c>
      <c r="Y130" s="88">
        <f t="shared" si="1"/>
        <v>11</v>
      </c>
      <c r="Z130" s="73">
        <f t="shared" si="1"/>
        <v>7</v>
      </c>
      <c r="AA130" s="73">
        <f t="shared" si="1"/>
        <v>9</v>
      </c>
      <c r="AB130" s="86">
        <f t="shared" si="1"/>
        <v>10</v>
      </c>
      <c r="AC130" s="86">
        <f t="shared" si="1"/>
        <v>10</v>
      </c>
      <c r="AD130" s="85">
        <f t="shared" si="1"/>
        <v>10</v>
      </c>
      <c r="AE130" s="76">
        <f t="shared" si="1"/>
        <v>12</v>
      </c>
      <c r="AF130" s="88">
        <f t="shared" si="1"/>
        <v>11</v>
      </c>
      <c r="AG130" s="88">
        <f t="shared" si="1"/>
        <v>10</v>
      </c>
      <c r="AI130" t="s">
        <v>29</v>
      </c>
    </row>
    <row r="131" spans="1:35" ht="18" customHeight="1" x14ac:dyDescent="0.2">
      <c r="A131" s="130" t="s">
        <v>89</v>
      </c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R131">
        <f>SUM(S131:AH131)</f>
        <v>0</v>
      </c>
    </row>
    <row r="132" spans="1:35" ht="18" customHeight="1" x14ac:dyDescent="0.2"/>
    <row r="133" spans="1:35" ht="18" customHeight="1" x14ac:dyDescent="0.2"/>
    <row r="134" spans="1:35" ht="18" customHeight="1" x14ac:dyDescent="0.2">
      <c r="R134">
        <f>SUM(S134:AH134)</f>
        <v>0</v>
      </c>
    </row>
    <row r="135" spans="1:35" ht="18" customHeight="1" x14ac:dyDescent="0.2"/>
    <row r="136" spans="1:35" ht="18" customHeight="1" x14ac:dyDescent="0.2">
      <c r="R136">
        <f>SUM(S136:AH136)</f>
        <v>0</v>
      </c>
    </row>
    <row r="137" spans="1:35" ht="18" customHeight="1" x14ac:dyDescent="0.2">
      <c r="R137">
        <f>SUM(S137:AH137)</f>
        <v>0</v>
      </c>
    </row>
  </sheetData>
  <mergeCells count="58">
    <mergeCell ref="A130:P130"/>
    <mergeCell ref="A131:P131"/>
    <mergeCell ref="A119:P119"/>
    <mergeCell ref="A1:P1"/>
    <mergeCell ref="B32:D32"/>
    <mergeCell ref="E32:G32"/>
    <mergeCell ref="H32:J32"/>
    <mergeCell ref="K32:M32"/>
    <mergeCell ref="N32:P32"/>
    <mergeCell ref="E65:G65"/>
    <mergeCell ref="A31:P31"/>
    <mergeCell ref="A42:P42"/>
    <mergeCell ref="N43:P43"/>
    <mergeCell ref="B43:D43"/>
    <mergeCell ref="E43:G43"/>
    <mergeCell ref="H43:J43"/>
    <mergeCell ref="K43:M43"/>
    <mergeCell ref="A52:P52"/>
    <mergeCell ref="E76:G76"/>
    <mergeCell ref="H76:J76"/>
    <mergeCell ref="A53:P53"/>
    <mergeCell ref="B54:D54"/>
    <mergeCell ref="E54:G54"/>
    <mergeCell ref="H54:J54"/>
    <mergeCell ref="K54:M54"/>
    <mergeCell ref="N54:P54"/>
    <mergeCell ref="A64:P64"/>
    <mergeCell ref="B65:D65"/>
    <mergeCell ref="E98:G98"/>
    <mergeCell ref="K76:M76"/>
    <mergeCell ref="H65:J65"/>
    <mergeCell ref="K65:M65"/>
    <mergeCell ref="N65:P65"/>
    <mergeCell ref="A75:P75"/>
    <mergeCell ref="N76:P76"/>
    <mergeCell ref="B76:D76"/>
    <mergeCell ref="H98:J98"/>
    <mergeCell ref="A86:P86"/>
    <mergeCell ref="B87:D87"/>
    <mergeCell ref="E87:G87"/>
    <mergeCell ref="H87:J87"/>
    <mergeCell ref="K87:M87"/>
    <mergeCell ref="N109:P109"/>
    <mergeCell ref="N87:P87"/>
    <mergeCell ref="B120:D120"/>
    <mergeCell ref="E120:G120"/>
    <mergeCell ref="H120:J120"/>
    <mergeCell ref="K120:M120"/>
    <mergeCell ref="N120:P120"/>
    <mergeCell ref="B109:D109"/>
    <mergeCell ref="E109:G109"/>
    <mergeCell ref="H109:J109"/>
    <mergeCell ref="K109:M109"/>
    <mergeCell ref="A108:P108"/>
    <mergeCell ref="K98:M98"/>
    <mergeCell ref="N98:P98"/>
    <mergeCell ref="A97:P97"/>
    <mergeCell ref="B98:D98"/>
  </mergeCells>
  <phoneticPr fontId="4" type="noConversion"/>
  <printOptions horizontalCentered="1" verticalCentered="1"/>
  <pageMargins left="0.44" right="0.44" top="0.3" bottom="0.55000000000000004" header="0.21" footer="0.5"/>
  <pageSetup scale="27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>
      <selection activeCell="D11" sqref="D11"/>
    </sheetView>
  </sheetViews>
  <sheetFormatPr defaultRowHeight="20.100000000000001" customHeight="1" x14ac:dyDescent="0.2"/>
  <cols>
    <col min="1" max="1" width="10.7109375" customWidth="1"/>
    <col min="2" max="17" width="10.28515625" customWidth="1"/>
  </cols>
  <sheetData>
    <row r="1" spans="1:17" ht="20.100000000000001" customHeight="1" thickBot="1" x14ac:dyDescent="0.3">
      <c r="A1" s="50" t="s">
        <v>26</v>
      </c>
    </row>
    <row r="2" spans="1:17" s="6" customFormat="1" ht="20.100000000000001" customHeight="1" thickBot="1" x14ac:dyDescent="0.25">
      <c r="A2" s="57" t="s">
        <v>22</v>
      </c>
      <c r="B2" s="58">
        <v>1</v>
      </c>
      <c r="C2" s="58">
        <v>2</v>
      </c>
      <c r="D2" s="58">
        <v>3</v>
      </c>
      <c r="E2" s="58">
        <v>4</v>
      </c>
      <c r="F2" s="58">
        <v>5</v>
      </c>
      <c r="G2" s="58">
        <v>6</v>
      </c>
      <c r="H2" s="58">
        <v>7</v>
      </c>
      <c r="I2" s="58">
        <v>8</v>
      </c>
      <c r="J2" s="58">
        <v>9</v>
      </c>
      <c r="K2" s="58">
        <v>10</v>
      </c>
      <c r="L2" s="58">
        <v>11</v>
      </c>
      <c r="M2" s="58">
        <v>12</v>
      </c>
      <c r="N2" s="58">
        <v>13</v>
      </c>
      <c r="O2" s="58">
        <v>14</v>
      </c>
      <c r="P2" s="58">
        <v>15</v>
      </c>
      <c r="Q2" s="59">
        <v>16</v>
      </c>
    </row>
    <row r="3" spans="1:17" ht="20.100000000000001" customHeight="1" x14ac:dyDescent="0.2">
      <c r="A3" s="60" t="s">
        <v>23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/>
    </row>
    <row r="4" spans="1:17" ht="20.100000000000001" customHeight="1" thickBot="1" x14ac:dyDescent="0.25">
      <c r="A4" s="53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4"/>
    </row>
    <row r="5" spans="1:17" ht="20.100000000000001" customHeight="1" x14ac:dyDescent="0.2">
      <c r="A5" s="60" t="s">
        <v>24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2"/>
    </row>
    <row r="6" spans="1:17" ht="20.100000000000001" customHeight="1" thickBot="1" x14ac:dyDescent="0.25">
      <c r="A6" s="53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4"/>
    </row>
    <row r="7" spans="1:17" ht="20.100000000000001" customHeight="1" x14ac:dyDescent="0.2">
      <c r="A7" s="51" t="s">
        <v>25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2"/>
    </row>
    <row r="8" spans="1:17" ht="20.100000000000001" customHeight="1" thickBot="1" x14ac:dyDescent="0.25">
      <c r="A8" s="53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4"/>
    </row>
    <row r="11" spans="1:17" ht="20.100000000000001" customHeight="1" thickBot="1" x14ac:dyDescent="0.3">
      <c r="A11" s="50" t="s">
        <v>27</v>
      </c>
      <c r="D11" s="42" t="s">
        <v>9</v>
      </c>
    </row>
    <row r="12" spans="1:17" ht="20.100000000000001" customHeight="1" thickBot="1" x14ac:dyDescent="0.25">
      <c r="A12" s="57" t="s">
        <v>22</v>
      </c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58">
        <v>6</v>
      </c>
      <c r="H12" s="58">
        <v>7</v>
      </c>
      <c r="I12" s="58">
        <v>8</v>
      </c>
      <c r="J12" s="58">
        <v>9</v>
      </c>
      <c r="K12" s="58">
        <v>10</v>
      </c>
      <c r="L12" s="58">
        <v>11</v>
      </c>
      <c r="M12" s="58">
        <v>12</v>
      </c>
      <c r="N12" s="58">
        <v>13</v>
      </c>
      <c r="O12" s="58">
        <v>14</v>
      </c>
    </row>
    <row r="13" spans="1:17" ht="20.100000000000001" customHeight="1" x14ac:dyDescent="0.2">
      <c r="A13" s="60" t="s">
        <v>23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</row>
    <row r="14" spans="1:17" ht="20.100000000000001" customHeight="1" thickBot="1" x14ac:dyDescent="0.25">
      <c r="A14" s="53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</row>
    <row r="15" spans="1:17" ht="20.100000000000001" customHeight="1" x14ac:dyDescent="0.2">
      <c r="A15" s="60" t="s">
        <v>24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</row>
    <row r="16" spans="1:17" ht="20.100000000000001" customHeight="1" thickBot="1" x14ac:dyDescent="0.25">
      <c r="A16" s="53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</row>
    <row r="17" spans="1:15" ht="20.100000000000001" customHeight="1" x14ac:dyDescent="0.2">
      <c r="A17" s="51" t="s">
        <v>25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</row>
    <row r="18" spans="1:15" ht="20.100000000000001" customHeight="1" thickBot="1" x14ac:dyDescent="0.25">
      <c r="A18" s="53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</row>
  </sheetData>
  <phoneticPr fontId="4" type="noConversion"/>
  <printOptions gridLines="1"/>
  <pageMargins left="0.27" right="0.23" top="1" bottom="1" header="0.5" footer="0.5"/>
  <pageSetup paperSize="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Sheet2!Print_Area</vt:lpstr>
    </vt:vector>
  </TitlesOfParts>
  <Company>Sony Electronics,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Jordan Stojowski</cp:lastModifiedBy>
  <cp:lastPrinted>2020-02-23T20:24:00Z</cp:lastPrinted>
  <dcterms:created xsi:type="dcterms:W3CDTF">2008-01-27T02:10:13Z</dcterms:created>
  <dcterms:modified xsi:type="dcterms:W3CDTF">2020-03-03T00:08:37Z</dcterms:modified>
</cp:coreProperties>
</file>